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Esarmiento\Desktop\PRESUPUESTOS VACIOS\"/>
    </mc:Choice>
  </mc:AlternateContent>
  <xr:revisionPtr revIDLastSave="0" documentId="13_ncr:1_{C2321D4A-DF62-45B4-98C1-F4C6C2D3F0C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3" i="1"/>
  <c r="F16" i="1" l="1"/>
  <c r="C24" i="1" l="1"/>
  <c r="C25" i="1" s="1"/>
  <c r="F25" i="1" s="1"/>
  <c r="F26" i="1"/>
  <c r="F24" i="1" l="1"/>
  <c r="F27" i="1" s="1"/>
  <c r="C20" i="1"/>
  <c r="F20" i="1" l="1"/>
  <c r="F19" i="1"/>
  <c r="F21" i="1" l="1"/>
  <c r="F30" i="1"/>
  <c r="F31" i="1" l="1"/>
  <c r="F33" i="1" s="1"/>
  <c r="F47" i="1" s="1"/>
  <c r="F40" i="1" l="1"/>
  <c r="F36" i="1" l="1"/>
  <c r="F38" i="1"/>
  <c r="F39" i="1"/>
  <c r="F37" i="1"/>
  <c r="F42" i="1"/>
  <c r="F35" i="1"/>
  <c r="F41" i="1" s="1"/>
  <c r="F43" i="1" l="1"/>
  <c r="F45" i="1" s="1"/>
  <c r="F49" i="1" s="1"/>
  <c r="F7" i="1" s="1"/>
</calcChain>
</file>

<file path=xl/sharedStrings.xml><?xml version="1.0" encoding="utf-8"?>
<sst xmlns="http://schemas.openxmlformats.org/spreadsheetml/2006/main" count="69" uniqueCount="60">
  <si>
    <t>PA</t>
  </si>
  <si>
    <t>Limpieza  final</t>
  </si>
  <si>
    <t>SUB-TOTAL GASTOS DIRECTOS</t>
  </si>
  <si>
    <t>RD$</t>
  </si>
  <si>
    <t>GASTOS INDIRECTOS</t>
  </si>
  <si>
    <t>Dirección Técnica</t>
  </si>
  <si>
    <t>Gastos Administrativos</t>
  </si>
  <si>
    <t>Seguros, Póliza y Fianzas</t>
  </si>
  <si>
    <t>Transporte de Materiales y Equipos</t>
  </si>
  <si>
    <t>Ley 6/86</t>
  </si>
  <si>
    <t>Supervisión</t>
  </si>
  <si>
    <t>ITBIS en base a Dirección Técnica</t>
  </si>
  <si>
    <t>Codia.</t>
  </si>
  <si>
    <t>SUB-TOTAL GASTOS INDIRECTOS</t>
  </si>
  <si>
    <t>SUB-TOTAL GENERAL</t>
  </si>
  <si>
    <t>IMPREVISTOS:</t>
  </si>
  <si>
    <t>Imprevistos</t>
  </si>
  <si>
    <t>TOTAL GENERAL</t>
  </si>
  <si>
    <t>No.</t>
  </si>
  <si>
    <t>Descripción de Partida</t>
  </si>
  <si>
    <t>Cantidad</t>
  </si>
  <si>
    <t>Unidad</t>
  </si>
  <si>
    <t>P.U. (RD$)</t>
  </si>
  <si>
    <t>Valor (RD$)</t>
  </si>
  <si>
    <t>Preliminares.</t>
  </si>
  <si>
    <t>Caseta  de  materiales.</t>
  </si>
  <si>
    <t>SUB-TOTAL 2</t>
  </si>
  <si>
    <t xml:space="preserve">Nota 1: </t>
  </si>
  <si>
    <t>La Partida Seguros, Pólizas y Fianzas será pagada previa presentación de Factura.</t>
  </si>
  <si>
    <t>Nota 2:</t>
  </si>
  <si>
    <t>La Partida de Imprevistos será autorizada por decisión de esta Dirección (Ingeniería y/o Despacho del Alcalde).</t>
  </si>
  <si>
    <t xml:space="preserve">              Volumetría realizada por:                                                                       </t>
  </si>
  <si>
    <t xml:space="preserve">    Revisada Por:</t>
  </si>
  <si>
    <t>__________________________________</t>
  </si>
  <si>
    <t xml:space="preserve">        Ing. Andres Yander Santana</t>
  </si>
  <si>
    <t>Arq. Emilia Sarmiento Minier</t>
  </si>
  <si>
    <t xml:space="preserve">       Ing. De Presupuesto, AMSC</t>
  </si>
  <si>
    <t>Directora de Obras Públicas Municipales, AMSC</t>
  </si>
  <si>
    <t xml:space="preserve">AYUNTAMIENTO MUNICIPAL  </t>
  </si>
  <si>
    <t>SAN CRISTOBAL</t>
  </si>
  <si>
    <t>DIRECCION DE OBRAS PUBLICAS MUNICIPALES</t>
  </si>
  <si>
    <t>Presupuesto Participativo</t>
  </si>
  <si>
    <t>Monto Total RD$:</t>
  </si>
  <si>
    <t>Fecha 13-11-2022</t>
  </si>
  <si>
    <t>SUB-TOTAL 3</t>
  </si>
  <si>
    <t>Letrero identificacion de la obra</t>
  </si>
  <si>
    <t>Hormigon Simple en:</t>
  </si>
  <si>
    <t>Construcción de acera en hormigón 180 kg/cm², C/ligadora, e = 0.10 mts, a = 1.0 m</t>
  </si>
  <si>
    <t>M²</t>
  </si>
  <si>
    <t>Construcción de Contenes (0.45x0.30x0.15)             f'c = 180 kg/cm², C/ligadora.</t>
  </si>
  <si>
    <t>Ml</t>
  </si>
  <si>
    <t>Replanteo con equipos topograficos</t>
  </si>
  <si>
    <t>UBICACION  : Villa Valdez</t>
  </si>
  <si>
    <t>Movimiento de tierra</t>
  </si>
  <si>
    <t>Demolicion de aceras y contenes exitentes</t>
  </si>
  <si>
    <t>M3</t>
  </si>
  <si>
    <t>Bote de material producto de la exca.</t>
  </si>
  <si>
    <t>Relleno y compactado de material calificado</t>
  </si>
  <si>
    <t>SUB-TOTAL 4</t>
  </si>
  <si>
    <t>PRESUPUESTO :  Termiacion de aceras y contenes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</si>
</sst>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#,##0.0_);\(#,##0.0\)"/>
    <numFmt numFmtId="166" formatCode="0.0%"/>
    <numFmt numFmtId="167" formatCode="_-* #,##0.00\ _P_t_s_-;\-* #,##0.00\ _P_t_s_-;_-* &quot;-&quot;??\ _P_t_s_-;_-@_-"/>
    <numFmt numFmtId="168" formatCode="0.0"/>
  </numFmts>
  <fonts count="19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ms Rmn"/>
    </font>
    <font>
      <b/>
      <sz val="10"/>
      <name val="Times New Roman"/>
      <family val="1"/>
    </font>
    <font>
      <sz val="11"/>
      <name val="Calibri"/>
      <family val="2"/>
      <scheme val="minor"/>
    </font>
    <font>
      <b/>
      <sz val="11"/>
      <color rgb="FF0000CC"/>
      <name val="Times New Roman"/>
      <family val="1"/>
    </font>
    <font>
      <b/>
      <sz val="12"/>
      <name val="Tms Rmn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11"/>
      <name val="Tms Rmn"/>
    </font>
    <font>
      <sz val="16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0" borderId="0" applyFont="0" applyFill="0" applyBorder="0" applyAlignment="0" applyProtection="0"/>
  </cellStyleXfs>
  <cellXfs count="164">
    <xf numFmtId="0" fontId="0" fillId="0" borderId="0" xfId="0"/>
    <xf numFmtId="0" fontId="0" fillId="0" borderId="0" xfId="0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166" fontId="3" fillId="0" borderId="1" xfId="2" applyNumberFormat="1" applyFont="1" applyFill="1" applyBorder="1" applyAlignment="1">
      <alignment horizontal="center" vertical="center"/>
    </xf>
    <xf numFmtId="10" fontId="3" fillId="0" borderId="1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9" fillId="4" borderId="8" xfId="0" applyFont="1" applyFill="1" applyBorder="1"/>
    <xf numFmtId="0" fontId="0" fillId="4" borderId="8" xfId="0" applyFill="1" applyBorder="1"/>
    <xf numFmtId="0" fontId="14" fillId="4" borderId="8" xfId="0" applyFont="1" applyFill="1" applyBorder="1" applyAlignment="1">
      <alignment horizontal="center" wrapText="1"/>
    </xf>
    <xf numFmtId="0" fontId="10" fillId="6" borderId="3" xfId="0" applyFont="1" applyFill="1" applyBorder="1" applyAlignment="1">
      <alignment horizontal="center"/>
    </xf>
    <xf numFmtId="4" fontId="11" fillId="6" borderId="3" xfId="0" applyNumberFormat="1" applyFont="1" applyFill="1" applyBorder="1" applyAlignment="1">
      <alignment horizontal="right" wrapText="1"/>
    </xf>
    <xf numFmtId="0" fontId="12" fillId="6" borderId="3" xfId="0" applyFont="1" applyFill="1" applyBorder="1" applyAlignment="1">
      <alignment horizontal="center"/>
    </xf>
    <xf numFmtId="4" fontId="12" fillId="6" borderId="4" xfId="0" applyNumberFormat="1" applyFont="1" applyFill="1" applyBorder="1" applyAlignment="1">
      <alignment horizontal="center"/>
    </xf>
    <xf numFmtId="165" fontId="4" fillId="6" borderId="2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left" vertical="center"/>
    </xf>
    <xf numFmtId="0" fontId="2" fillId="6" borderId="16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center"/>
    </xf>
    <xf numFmtId="0" fontId="10" fillId="6" borderId="16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 wrapText="1"/>
    </xf>
    <xf numFmtId="0" fontId="3" fillId="0" borderId="14" xfId="0" applyNumberFormat="1" applyFont="1" applyFill="1" applyBorder="1" applyAlignment="1">
      <alignment horizontal="center" vertical="center"/>
    </xf>
    <xf numFmtId="164" fontId="0" fillId="0" borderId="0" xfId="1" applyFont="1"/>
    <xf numFmtId="164" fontId="4" fillId="5" borderId="9" xfId="1" applyFont="1" applyFill="1" applyBorder="1" applyAlignment="1">
      <alignment horizontal="center" wrapText="1"/>
    </xf>
    <xf numFmtId="164" fontId="3" fillId="0" borderId="11" xfId="1" applyFont="1" applyFill="1" applyBorder="1" applyAlignment="1">
      <alignment horizontal="left" vertical="center"/>
    </xf>
    <xf numFmtId="164" fontId="0" fillId="4" borderId="9" xfId="1" applyFont="1" applyFill="1" applyBorder="1"/>
    <xf numFmtId="164" fontId="10" fillId="6" borderId="5" xfId="1" applyFont="1" applyFill="1" applyBorder="1" applyAlignment="1">
      <alignment horizontal="center"/>
    </xf>
    <xf numFmtId="164" fontId="0" fillId="0" borderId="17" xfId="1" applyFont="1" applyBorder="1"/>
    <xf numFmtId="164" fontId="10" fillId="6" borderId="18" xfId="1" applyFont="1" applyFill="1" applyBorder="1" applyAlignment="1">
      <alignment horizontal="center"/>
    </xf>
    <xf numFmtId="164" fontId="14" fillId="4" borderId="9" xfId="1" applyFont="1" applyFill="1" applyBorder="1" applyAlignment="1">
      <alignment horizontal="center" wrapText="1"/>
    </xf>
    <xf numFmtId="164" fontId="3" fillId="0" borderId="15" xfId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top"/>
    </xf>
    <xf numFmtId="0" fontId="4" fillId="0" borderId="0" xfId="0" applyFont="1" applyBorder="1"/>
    <xf numFmtId="4" fontId="4" fillId="0" borderId="0" xfId="0" applyNumberFormat="1" applyFont="1" applyBorder="1" applyAlignment="1">
      <alignment horizontal="right"/>
    </xf>
    <xf numFmtId="4" fontId="4" fillId="0" borderId="17" xfId="0" applyNumberFormat="1" applyFont="1" applyBorder="1" applyAlignment="1">
      <alignment horizontal="right"/>
    </xf>
    <xf numFmtId="164" fontId="4" fillId="0" borderId="19" xfId="1" applyFont="1" applyBorder="1" applyAlignment="1"/>
    <xf numFmtId="164" fontId="4" fillId="0" borderId="0" xfId="1" applyFont="1" applyBorder="1" applyAlignment="1"/>
    <xf numFmtId="164" fontId="4" fillId="0" borderId="17" xfId="1" applyFont="1" applyBorder="1" applyAlignment="1"/>
    <xf numFmtId="0" fontId="4" fillId="0" borderId="0" xfId="0" applyFont="1" applyBorder="1" applyAlignment="1">
      <alignment vertical="top"/>
    </xf>
    <xf numFmtId="164" fontId="4" fillId="0" borderId="17" xfId="1" applyFont="1" applyBorder="1" applyAlignment="1">
      <alignment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15" fillId="0" borderId="2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2" fontId="16" fillId="0" borderId="23" xfId="0" applyNumberFormat="1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left" wrapText="1"/>
    </xf>
    <xf numFmtId="4" fontId="16" fillId="0" borderId="24" xfId="0" applyNumberFormat="1" applyFont="1" applyFill="1" applyBorder="1" applyAlignment="1">
      <alignment horizontal="right"/>
    </xf>
    <xf numFmtId="0" fontId="16" fillId="0" borderId="24" xfId="0" applyFont="1" applyFill="1" applyBorder="1" applyAlignment="1">
      <alignment horizontal="center"/>
    </xf>
    <xf numFmtId="4" fontId="16" fillId="0" borderId="25" xfId="0" applyNumberFormat="1" applyFont="1" applyFill="1" applyBorder="1" applyAlignment="1">
      <alignment horizontal="right"/>
    </xf>
    <xf numFmtId="2" fontId="16" fillId="0" borderId="19" xfId="0" applyNumberFormat="1" applyFont="1" applyFill="1" applyBorder="1" applyAlignment="1">
      <alignment horizontal="center" vertical="top"/>
    </xf>
    <xf numFmtId="49" fontId="18" fillId="0" borderId="0" xfId="0" applyNumberFormat="1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17" xfId="0" applyFont="1" applyFill="1" applyBorder="1" applyAlignment="1">
      <alignment horizontal="center" wrapText="1"/>
    </xf>
    <xf numFmtId="2" fontId="4" fillId="0" borderId="19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" fontId="6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 wrapText="1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10" fontId="3" fillId="0" borderId="6" xfId="2" applyNumberFormat="1" applyFont="1" applyFill="1" applyBorder="1" applyAlignment="1">
      <alignment horizontal="center" vertical="center"/>
    </xf>
    <xf numFmtId="164" fontId="3" fillId="0" borderId="11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/>
    </xf>
    <xf numFmtId="164" fontId="2" fillId="2" borderId="9" xfId="1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11" xfId="1" applyFont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 wrapText="1"/>
    </xf>
    <xf numFmtId="164" fontId="3" fillId="0" borderId="13" xfId="1" applyFont="1" applyFill="1" applyBorder="1" applyAlignment="1">
      <alignment horizontal="center" vertical="center"/>
    </xf>
    <xf numFmtId="10" fontId="2" fillId="2" borderId="8" xfId="2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10" fontId="3" fillId="0" borderId="7" xfId="2" applyNumberFormat="1" applyFont="1" applyFill="1" applyBorder="1" applyAlignment="1">
      <alignment horizontal="center" vertical="center"/>
    </xf>
    <xf numFmtId="0" fontId="3" fillId="0" borderId="29" xfId="0" applyNumberFormat="1" applyFont="1" applyFill="1" applyBorder="1" applyAlignment="1">
      <alignment horizontal="center" vertical="center"/>
    </xf>
    <xf numFmtId="0" fontId="3" fillId="0" borderId="30" xfId="0" applyNumberFormat="1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center" vertical="center"/>
    </xf>
    <xf numFmtId="10" fontId="3" fillId="0" borderId="30" xfId="2" applyNumberFormat="1" applyFont="1" applyFill="1" applyBorder="1" applyAlignment="1">
      <alignment horizontal="center" vertical="center"/>
    </xf>
    <xf numFmtId="164" fontId="3" fillId="0" borderId="31" xfId="1" applyFont="1" applyFill="1" applyBorder="1" applyAlignment="1">
      <alignment horizontal="center" vertical="center"/>
    </xf>
    <xf numFmtId="0" fontId="0" fillId="0" borderId="0" xfId="0" applyFill="1" applyBorder="1"/>
    <xf numFmtId="0" fontId="0" fillId="7" borderId="0" xfId="0" applyFill="1" applyBorder="1"/>
    <xf numFmtId="168" fontId="3" fillId="0" borderId="32" xfId="0" applyNumberFormat="1" applyFont="1" applyFill="1" applyBorder="1" applyAlignment="1">
      <alignment horizontal="center" vertical="top"/>
    </xf>
    <xf numFmtId="168" fontId="3" fillId="0" borderId="33" xfId="0" applyNumberFormat="1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wrapText="1"/>
    </xf>
    <xf numFmtId="0" fontId="0" fillId="0" borderId="19" xfId="0" applyBorder="1"/>
    <xf numFmtId="0" fontId="0" fillId="0" borderId="17" xfId="0" applyBorder="1"/>
    <xf numFmtId="0" fontId="7" fillId="3" borderId="34" xfId="0" applyFont="1" applyFill="1" applyBorder="1" applyAlignment="1">
      <alignment horizontal="left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 wrapText="1"/>
    </xf>
    <xf numFmtId="164" fontId="7" fillId="3" borderId="36" xfId="1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0" fontId="0" fillId="0" borderId="23" xfId="0" applyFill="1" applyBorder="1" applyAlignment="1">
      <alignment horizontal="center"/>
    </xf>
    <xf numFmtId="0" fontId="4" fillId="0" borderId="38" xfId="0" applyFont="1" applyBorder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4" fillId="0" borderId="35" xfId="0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164" fontId="4" fillId="0" borderId="36" xfId="1" applyFont="1" applyBorder="1" applyAlignment="1">
      <alignment horizontal="center" vertical="center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164" fontId="4" fillId="0" borderId="39" xfId="1" applyFont="1" applyBorder="1" applyAlignment="1">
      <alignment horizontal="center" vertical="center"/>
    </xf>
    <xf numFmtId="164" fontId="4" fillId="0" borderId="15" xfId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3" fontId="0" fillId="0" borderId="0" xfId="0" applyNumberFormat="1"/>
    <xf numFmtId="164" fontId="3" fillId="0" borderId="38" xfId="1" applyFont="1" applyFill="1" applyBorder="1" applyAlignment="1">
      <alignment horizontal="center" vertical="center"/>
    </xf>
    <xf numFmtId="164" fontId="3" fillId="0" borderId="7" xfId="1" applyFont="1" applyFill="1" applyBorder="1" applyAlignment="1">
      <alignment horizontal="center" vertical="center"/>
    </xf>
    <xf numFmtId="164" fontId="3" fillId="0" borderId="39" xfId="1" applyFont="1" applyFill="1" applyBorder="1" applyAlignment="1">
      <alignment horizontal="center" vertical="center"/>
    </xf>
    <xf numFmtId="164" fontId="4" fillId="0" borderId="15" xfId="1" applyFont="1" applyBorder="1" applyAlignment="1">
      <alignment vertical="center"/>
    </xf>
    <xf numFmtId="164" fontId="4" fillId="0" borderId="38" xfId="1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4" fillId="0" borderId="35" xfId="1" applyFont="1" applyBorder="1" applyAlignment="1">
      <alignment horizontal="center" vertical="center"/>
    </xf>
    <xf numFmtId="164" fontId="7" fillId="3" borderId="35" xfId="1" applyFont="1" applyFill="1" applyBorder="1" applyAlignment="1">
      <alignment horizontal="center" vertical="center" wrapText="1"/>
    </xf>
    <xf numFmtId="4" fontId="18" fillId="8" borderId="28" xfId="0" applyNumberFormat="1" applyFont="1" applyFill="1" applyBorder="1" applyAlignment="1">
      <alignment horizontal="left" vertical="top" wrapText="1"/>
    </xf>
    <xf numFmtId="164" fontId="2" fillId="8" borderId="9" xfId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4" fontId="4" fillId="0" borderId="0" xfId="0" applyNumberFormat="1" applyFont="1" applyBorder="1" applyAlignment="1">
      <alignment horizontal="center"/>
    </xf>
    <xf numFmtId="4" fontId="4" fillId="0" borderId="17" xfId="0" applyNumberFormat="1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" fontId="6" fillId="0" borderId="26" xfId="0" applyNumberFormat="1" applyFont="1" applyFill="1" applyBorder="1" applyAlignment="1">
      <alignment horizontal="center" wrapText="1"/>
    </xf>
    <xf numFmtId="4" fontId="6" fillId="0" borderId="28" xfId="0" applyNumberFormat="1" applyFont="1" applyFill="1" applyBorder="1" applyAlignment="1">
      <alignment horizontal="center" wrapText="1"/>
    </xf>
    <xf numFmtId="0" fontId="6" fillId="0" borderId="26" xfId="0" applyFont="1" applyFill="1" applyBorder="1" applyAlignment="1">
      <alignment horizontal="right" vertical="top" wrapText="1"/>
    </xf>
    <xf numFmtId="0" fontId="6" fillId="0" borderId="27" xfId="0" applyFont="1" applyFill="1" applyBorder="1" applyAlignment="1">
      <alignment horizontal="right" vertical="top" wrapText="1"/>
    </xf>
    <xf numFmtId="0" fontId="17" fillId="0" borderId="19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17" xfId="0" applyFont="1" applyFill="1" applyBorder="1" applyAlignment="1">
      <alignment horizontal="center"/>
    </xf>
    <xf numFmtId="0" fontId="17" fillId="0" borderId="19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17" xfId="0" applyFont="1" applyFill="1" applyBorder="1" applyAlignment="1">
      <alignment horizontal="center" wrapText="1"/>
    </xf>
    <xf numFmtId="0" fontId="18" fillId="0" borderId="19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17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wrapText="1"/>
    </xf>
    <xf numFmtId="0" fontId="18" fillId="0" borderId="17" xfId="0" applyFont="1" applyFill="1" applyBorder="1" applyAlignment="1">
      <alignment horizontal="center" wrapText="1"/>
    </xf>
    <xf numFmtId="0" fontId="18" fillId="0" borderId="19" xfId="0" applyFont="1" applyFill="1" applyBorder="1" applyAlignment="1">
      <alignment vertical="top" wrapText="1"/>
    </xf>
    <xf numFmtId="0" fontId="18" fillId="0" borderId="0" xfId="0" applyFont="1" applyFill="1" applyBorder="1" applyAlignment="1">
      <alignment vertical="top" wrapText="1"/>
    </xf>
    <xf numFmtId="0" fontId="18" fillId="0" borderId="19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wrapText="1"/>
    </xf>
    <xf numFmtId="0" fontId="18" fillId="0" borderId="17" xfId="0" applyFont="1" applyFill="1" applyBorder="1" applyAlignment="1">
      <alignment horizontal="left" wrapText="1"/>
    </xf>
    <xf numFmtId="0" fontId="18" fillId="0" borderId="19" xfId="0" applyFont="1" applyFill="1" applyBorder="1" applyAlignment="1">
      <alignment horizontal="center" wrapText="1"/>
    </xf>
  </cellXfs>
  <cellStyles count="4">
    <cellStyle name="Millares" xfId="1" builtinId="3"/>
    <cellStyle name="Millares 6" xfId="3" xr:uid="{00000000-0005-0000-0000-000001000000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687991</xdr:colOff>
      <xdr:row>0</xdr:row>
      <xdr:rowOff>46705</xdr:rowOff>
    </xdr:from>
    <xdr:to>
      <xdr:col>5</xdr:col>
      <xdr:colOff>476250</xdr:colOff>
      <xdr:row>3</xdr:row>
      <xdr:rowOff>12665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39491" y="46705"/>
          <a:ext cx="629634" cy="64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8"/>
  <sheetViews>
    <sheetView tabSelected="1" view="pageBreakPreview" zoomScale="90" zoomScaleNormal="100" zoomScaleSheetLayoutView="90" workbookViewId="0">
      <selection activeCell="B13" sqref="B13"/>
    </sheetView>
  </sheetViews>
  <sheetFormatPr baseColWidth="10" defaultRowHeight="15.75" x14ac:dyDescent="0.25"/>
  <cols>
    <col min="1" max="1" width="4.625" customWidth="1"/>
    <col min="2" max="2" width="47.5" customWidth="1"/>
    <col min="3" max="3" width="8.125" customWidth="1"/>
    <col min="4" max="4" width="5.75" customWidth="1"/>
    <col min="6" max="6" width="12.75" style="31" bestFit="1" customWidth="1"/>
    <col min="8" max="8" width="11.375" bestFit="1" customWidth="1"/>
  </cols>
  <sheetData>
    <row r="1" spans="1:6" x14ac:dyDescent="0.25">
      <c r="A1" s="55"/>
      <c r="B1" s="56"/>
      <c r="C1" s="57"/>
      <c r="D1" s="58"/>
      <c r="E1" s="57"/>
      <c r="F1" s="59"/>
    </row>
    <row r="2" spans="1:6" ht="18.75" x14ac:dyDescent="0.3">
      <c r="A2" s="147" t="s">
        <v>38</v>
      </c>
      <c r="B2" s="148"/>
      <c r="C2" s="148"/>
      <c r="D2" s="148"/>
      <c r="E2" s="148"/>
      <c r="F2" s="149"/>
    </row>
    <row r="3" spans="1:6" ht="18.75" x14ac:dyDescent="0.3">
      <c r="A3" s="150" t="s">
        <v>39</v>
      </c>
      <c r="B3" s="151"/>
      <c r="C3" s="151"/>
      <c r="D3" s="151"/>
      <c r="E3" s="151"/>
      <c r="F3" s="152"/>
    </row>
    <row r="4" spans="1:6" x14ac:dyDescent="0.25">
      <c r="A4" s="153" t="s">
        <v>40</v>
      </c>
      <c r="B4" s="154"/>
      <c r="C4" s="154"/>
      <c r="D4" s="154"/>
      <c r="E4" s="154"/>
      <c r="F4" s="155"/>
    </row>
    <row r="5" spans="1:6" x14ac:dyDescent="0.25">
      <c r="A5" s="163" t="s">
        <v>41</v>
      </c>
      <c r="B5" s="156"/>
      <c r="C5" s="156"/>
      <c r="D5" s="156"/>
      <c r="E5" s="156"/>
      <c r="F5" s="157"/>
    </row>
    <row r="6" spans="1:6" ht="16.5" thickBot="1" x14ac:dyDescent="0.3">
      <c r="A6" s="60"/>
      <c r="B6" s="61"/>
      <c r="C6" s="62"/>
      <c r="D6" s="62"/>
      <c r="E6" s="62"/>
      <c r="F6" s="63"/>
    </row>
    <row r="7" spans="1:6" ht="16.5" thickBot="1" x14ac:dyDescent="0.3">
      <c r="A7" s="158" t="s">
        <v>59</v>
      </c>
      <c r="B7" s="159"/>
      <c r="C7" s="159"/>
      <c r="D7" s="145" t="s">
        <v>42</v>
      </c>
      <c r="E7" s="146"/>
      <c r="F7" s="132">
        <f>F49</f>
        <v>0</v>
      </c>
    </row>
    <row r="8" spans="1:6" ht="16.5" thickBot="1" x14ac:dyDescent="0.3">
      <c r="A8" s="160" t="s">
        <v>52</v>
      </c>
      <c r="B8" s="161"/>
      <c r="C8" s="161"/>
      <c r="D8" s="161"/>
      <c r="E8" s="161"/>
      <c r="F8" s="162"/>
    </row>
    <row r="9" spans="1:6" ht="16.5" thickBot="1" x14ac:dyDescent="0.3">
      <c r="A9" s="64"/>
      <c r="B9" s="65"/>
      <c r="C9" s="66"/>
      <c r="D9" s="67"/>
      <c r="E9" s="143" t="s">
        <v>43</v>
      </c>
      <c r="F9" s="144"/>
    </row>
    <row r="10" spans="1:6" ht="17.25" customHeight="1" thickBot="1" x14ac:dyDescent="0.3">
      <c r="A10" s="24" t="s">
        <v>18</v>
      </c>
      <c r="B10" s="23" t="s">
        <v>19</v>
      </c>
      <c r="C10" s="23" t="s">
        <v>20</v>
      </c>
      <c r="D10" s="23" t="s">
        <v>21</v>
      </c>
      <c r="E10" s="23" t="s">
        <v>22</v>
      </c>
      <c r="F10" s="32" t="s">
        <v>23</v>
      </c>
    </row>
    <row r="11" spans="1:6" ht="17.25" customHeight="1" thickBot="1" x14ac:dyDescent="0.3">
      <c r="A11" s="25"/>
      <c r="B11" s="11"/>
      <c r="C11" s="11"/>
      <c r="D11" s="11"/>
      <c r="E11" s="11"/>
      <c r="F11" s="33"/>
    </row>
    <row r="12" spans="1:6" ht="17.25" customHeight="1" thickBot="1" x14ac:dyDescent="0.3">
      <c r="A12" s="14">
        <v>1</v>
      </c>
      <c r="B12" s="15" t="s">
        <v>24</v>
      </c>
      <c r="C12" s="16"/>
      <c r="D12" s="16"/>
      <c r="E12" s="16"/>
      <c r="F12" s="34"/>
    </row>
    <row r="13" spans="1:6" ht="17.25" customHeight="1" thickBot="1" x14ac:dyDescent="0.3">
      <c r="A13" s="103">
        <v>1.1000000000000001</v>
      </c>
      <c r="B13" s="104" t="s">
        <v>51</v>
      </c>
      <c r="C13" s="105">
        <v>1</v>
      </c>
      <c r="D13" s="105" t="s">
        <v>0</v>
      </c>
      <c r="E13" s="124"/>
      <c r="F13" s="126">
        <f>C13*E13</f>
        <v>0</v>
      </c>
    </row>
    <row r="14" spans="1:6" ht="17.25" customHeight="1" thickBot="1" x14ac:dyDescent="0.3">
      <c r="A14" s="106">
        <v>1.2</v>
      </c>
      <c r="B14" s="12" t="s">
        <v>25</v>
      </c>
      <c r="C14" s="13">
        <v>1</v>
      </c>
      <c r="D14" s="13" t="s">
        <v>0</v>
      </c>
      <c r="E14" s="125"/>
      <c r="F14" s="126">
        <f t="shared" ref="F14:F15" si="0">C14*E14</f>
        <v>0</v>
      </c>
    </row>
    <row r="15" spans="1:6" ht="17.25" customHeight="1" thickBot="1" x14ac:dyDescent="0.3">
      <c r="A15" s="106">
        <v>1.3</v>
      </c>
      <c r="B15" s="12" t="s">
        <v>45</v>
      </c>
      <c r="C15" s="13">
        <v>1</v>
      </c>
      <c r="D15" s="13" t="s">
        <v>0</v>
      </c>
      <c r="E15" s="125"/>
      <c r="F15" s="126">
        <f t="shared" si="0"/>
        <v>0</v>
      </c>
    </row>
    <row r="16" spans="1:6" ht="17.25" customHeight="1" thickBot="1" x14ac:dyDescent="0.3">
      <c r="A16" s="26"/>
      <c r="B16" s="18" t="s">
        <v>26</v>
      </c>
      <c r="C16" s="19"/>
      <c r="D16" s="20"/>
      <c r="E16" s="21"/>
      <c r="F16" s="35">
        <f>SUM(F13:F15)</f>
        <v>0</v>
      </c>
    </row>
    <row r="17" spans="1:16" ht="17.25" customHeight="1" thickBot="1" x14ac:dyDescent="0.3">
      <c r="A17" s="27"/>
      <c r="B17" s="9"/>
      <c r="C17" s="10"/>
      <c r="D17" s="9"/>
      <c r="E17" s="10"/>
      <c r="F17" s="36"/>
    </row>
    <row r="18" spans="1:16" s="93" customFormat="1" ht="16.5" thickBot="1" x14ac:dyDescent="0.3">
      <c r="A18" s="29">
        <v>2</v>
      </c>
      <c r="B18" s="17" t="s">
        <v>46</v>
      </c>
      <c r="C18" s="17"/>
      <c r="D18" s="17"/>
      <c r="E18" s="17"/>
      <c r="F18" s="96"/>
      <c r="G18" s="92"/>
      <c r="H18" s="92"/>
      <c r="I18" s="92"/>
      <c r="J18" s="92"/>
      <c r="K18" s="92"/>
      <c r="L18" s="92"/>
      <c r="M18" s="92"/>
      <c r="N18" s="92"/>
      <c r="O18" s="92"/>
      <c r="P18" s="92"/>
    </row>
    <row r="19" spans="1:16" s="93" customFormat="1" ht="25.5" x14ac:dyDescent="0.25">
      <c r="A19" s="94">
        <v>2.1</v>
      </c>
      <c r="B19" s="121" t="s">
        <v>47</v>
      </c>
      <c r="C19" s="3">
        <v>297.22000000000003</v>
      </c>
      <c r="D19" s="3" t="s">
        <v>48</v>
      </c>
      <c r="E19" s="107"/>
      <c r="F19" s="127">
        <f>E19*C19</f>
        <v>0</v>
      </c>
      <c r="G19" s="92"/>
      <c r="H19" s="92"/>
      <c r="I19" s="92"/>
      <c r="J19" s="92"/>
      <c r="K19" s="92"/>
      <c r="L19" s="92"/>
      <c r="M19" s="92"/>
      <c r="N19" s="92"/>
      <c r="O19" s="92"/>
      <c r="P19" s="92"/>
    </row>
    <row r="20" spans="1:16" s="93" customFormat="1" ht="26.25" thickBot="1" x14ac:dyDescent="0.3">
      <c r="A20" s="95">
        <v>2.2000000000000002</v>
      </c>
      <c r="B20" s="122" t="s">
        <v>49</v>
      </c>
      <c r="C20" s="3">
        <f>C19</f>
        <v>297.22000000000003</v>
      </c>
      <c r="D20" s="3" t="s">
        <v>50</v>
      </c>
      <c r="E20" s="107"/>
      <c r="F20" s="127">
        <f>E20*C20</f>
        <v>0</v>
      </c>
      <c r="G20" s="92"/>
      <c r="H20" s="92"/>
      <c r="I20" s="92"/>
      <c r="J20" s="92"/>
      <c r="K20" s="92"/>
      <c r="L20" s="92"/>
      <c r="M20" s="92"/>
      <c r="N20" s="92"/>
      <c r="O20" s="92"/>
      <c r="P20" s="92"/>
    </row>
    <row r="21" spans="1:16" s="93" customFormat="1" ht="16.5" thickBot="1" x14ac:dyDescent="0.3">
      <c r="A21" s="28"/>
      <c r="B21" s="18" t="s">
        <v>26</v>
      </c>
      <c r="C21" s="18"/>
      <c r="D21" s="18"/>
      <c r="E21" s="18"/>
      <c r="F21" s="37">
        <f>SUM(F19:F20)</f>
        <v>0</v>
      </c>
      <c r="G21" s="92"/>
      <c r="H21" s="92"/>
      <c r="I21" s="92"/>
      <c r="J21" s="92"/>
      <c r="K21" s="92"/>
      <c r="L21" s="92"/>
      <c r="M21" s="92"/>
      <c r="N21" s="92"/>
      <c r="O21" s="92"/>
      <c r="P21" s="92"/>
    </row>
    <row r="22" spans="1:16" s="93" customFormat="1" ht="16.5" thickBot="1" x14ac:dyDescent="0.3">
      <c r="A22" s="116"/>
      <c r="B22" s="117"/>
      <c r="C22" s="117"/>
      <c r="D22" s="117"/>
      <c r="E22" s="117"/>
      <c r="F22" s="118"/>
      <c r="G22" s="92"/>
      <c r="H22" s="92"/>
      <c r="I22" s="92"/>
      <c r="J22" s="92"/>
      <c r="K22" s="92"/>
      <c r="L22" s="92"/>
      <c r="M22" s="92"/>
      <c r="N22" s="92"/>
      <c r="O22" s="92"/>
      <c r="P22" s="92"/>
    </row>
    <row r="23" spans="1:16" s="93" customFormat="1" ht="16.5" thickBot="1" x14ac:dyDescent="0.3">
      <c r="A23" s="29">
        <v>4</v>
      </c>
      <c r="B23" s="17" t="s">
        <v>53</v>
      </c>
      <c r="C23" s="17"/>
      <c r="D23" s="17"/>
      <c r="E23" s="17"/>
      <c r="F23" s="96"/>
      <c r="G23" s="92"/>
      <c r="H23" s="92"/>
      <c r="I23" s="92"/>
      <c r="J23" s="92"/>
      <c r="K23" s="92"/>
      <c r="L23" s="92"/>
      <c r="M23" s="92"/>
      <c r="N23" s="92"/>
      <c r="O23" s="92"/>
      <c r="P23" s="92"/>
    </row>
    <row r="24" spans="1:16" s="93" customFormat="1" x14ac:dyDescent="0.25">
      <c r="A24" s="108">
        <v>4.0999999999999996</v>
      </c>
      <c r="B24" s="109" t="s">
        <v>54</v>
      </c>
      <c r="C24" s="109">
        <f>C19*1*0.1</f>
        <v>29.722000000000005</v>
      </c>
      <c r="D24" s="110" t="s">
        <v>55</v>
      </c>
      <c r="E24" s="128"/>
      <c r="F24" s="119">
        <f>E24*C24</f>
        <v>0</v>
      </c>
      <c r="G24" s="92"/>
      <c r="H24" s="92"/>
      <c r="I24" s="92"/>
      <c r="J24" s="92"/>
      <c r="K24" s="92"/>
      <c r="L24" s="92"/>
      <c r="M24" s="92"/>
      <c r="N24" s="92"/>
      <c r="O24" s="92"/>
      <c r="P24" s="92"/>
    </row>
    <row r="25" spans="1:16" s="93" customFormat="1" x14ac:dyDescent="0.25">
      <c r="A25" s="111">
        <v>4.2</v>
      </c>
      <c r="B25" s="2" t="s">
        <v>56</v>
      </c>
      <c r="C25" s="2">
        <f>C24*1.21</f>
        <v>35.963620000000006</v>
      </c>
      <c r="D25" s="3" t="s">
        <v>55</v>
      </c>
      <c r="E25" s="129"/>
      <c r="F25" s="120">
        <f t="shared" ref="F25:F26" si="1">E25*C25</f>
        <v>0</v>
      </c>
      <c r="G25" s="92"/>
      <c r="H25" s="92"/>
      <c r="I25" s="92"/>
      <c r="J25" s="92"/>
      <c r="K25" s="92"/>
      <c r="L25" s="92"/>
      <c r="M25" s="92"/>
      <c r="N25" s="92"/>
      <c r="O25" s="92"/>
      <c r="P25" s="92"/>
    </row>
    <row r="26" spans="1:16" s="93" customFormat="1" ht="16.5" thickBot="1" x14ac:dyDescent="0.3">
      <c r="A26" s="112">
        <v>4.3</v>
      </c>
      <c r="B26" s="113" t="s">
        <v>57</v>
      </c>
      <c r="C26" s="113">
        <v>29.722000000000001</v>
      </c>
      <c r="D26" s="114" t="s">
        <v>55</v>
      </c>
      <c r="E26" s="130"/>
      <c r="F26" s="115">
        <f t="shared" si="1"/>
        <v>0</v>
      </c>
      <c r="G26" s="92"/>
      <c r="H26" s="92"/>
      <c r="I26" s="92"/>
      <c r="J26" s="92"/>
      <c r="K26" s="92"/>
      <c r="L26" s="92"/>
      <c r="M26" s="92"/>
      <c r="N26" s="92"/>
      <c r="O26" s="92"/>
      <c r="P26" s="92"/>
    </row>
    <row r="27" spans="1:16" s="93" customFormat="1" ht="16.5" thickBot="1" x14ac:dyDescent="0.3">
      <c r="A27" s="22"/>
      <c r="B27" s="18" t="s">
        <v>58</v>
      </c>
      <c r="C27" s="19"/>
      <c r="D27" s="20"/>
      <c r="E27" s="21"/>
      <c r="F27" s="35">
        <f>SUM(F24:F26)</f>
        <v>0</v>
      </c>
      <c r="G27" s="92"/>
      <c r="H27" s="92"/>
      <c r="I27" s="92"/>
      <c r="J27" s="92"/>
      <c r="K27" s="92"/>
      <c r="L27" s="92"/>
      <c r="M27" s="92"/>
      <c r="N27" s="92"/>
      <c r="O27" s="92"/>
      <c r="P27" s="92"/>
    </row>
    <row r="28" spans="1:16" ht="17.25" customHeight="1" thickBot="1" x14ac:dyDescent="0.3">
      <c r="A28" s="97"/>
      <c r="B28" s="1"/>
      <c r="C28" s="1"/>
      <c r="D28" s="1"/>
      <c r="E28" s="1"/>
      <c r="F28" s="98"/>
    </row>
    <row r="29" spans="1:16" ht="16.5" thickBot="1" x14ac:dyDescent="0.3">
      <c r="A29" s="29">
        <v>3</v>
      </c>
      <c r="B29" s="17" t="s">
        <v>1</v>
      </c>
      <c r="C29" s="17"/>
      <c r="D29" s="17"/>
      <c r="E29" s="17"/>
      <c r="F29" s="38"/>
    </row>
    <row r="30" spans="1:16" ht="16.5" thickBot="1" x14ac:dyDescent="0.3">
      <c r="A30" s="99"/>
      <c r="B30" s="100"/>
      <c r="C30" s="100">
        <v>1</v>
      </c>
      <c r="D30" s="100" t="s">
        <v>0</v>
      </c>
      <c r="E30" s="131"/>
      <c r="F30" s="102">
        <f>E30*C30</f>
        <v>0</v>
      </c>
    </row>
    <row r="31" spans="1:16" ht="16.5" thickBot="1" x14ac:dyDescent="0.3">
      <c r="A31" s="22"/>
      <c r="B31" s="18" t="s">
        <v>44</v>
      </c>
      <c r="C31" s="19"/>
      <c r="D31" s="20"/>
      <c r="E31" s="21"/>
      <c r="F31" s="35">
        <f>SUM(F30)</f>
        <v>0</v>
      </c>
    </row>
    <row r="32" spans="1:16" ht="16.5" thickBot="1" x14ac:dyDescent="0.3">
      <c r="A32" s="77"/>
      <c r="B32" s="78"/>
      <c r="C32" s="78"/>
      <c r="D32" s="78"/>
      <c r="E32" s="78"/>
      <c r="F32" s="79"/>
    </row>
    <row r="33" spans="1:8" ht="16.5" thickBot="1" x14ac:dyDescent="0.3">
      <c r="A33" s="73"/>
      <c r="B33" s="74" t="s">
        <v>2</v>
      </c>
      <c r="C33" s="75"/>
      <c r="D33" s="83"/>
      <c r="E33" s="84" t="s">
        <v>3</v>
      </c>
      <c r="F33" s="76">
        <f>F31+F16+F21+F27</f>
        <v>0</v>
      </c>
    </row>
    <row r="34" spans="1:8" x14ac:dyDescent="0.25">
      <c r="A34" s="80"/>
      <c r="B34" s="81" t="s">
        <v>4</v>
      </c>
      <c r="C34" s="13"/>
      <c r="D34" s="13"/>
      <c r="E34" s="13"/>
      <c r="F34" s="82"/>
    </row>
    <row r="35" spans="1:8" x14ac:dyDescent="0.25">
      <c r="A35" s="30"/>
      <c r="B35" s="5" t="s">
        <v>5</v>
      </c>
      <c r="C35" s="6">
        <v>0.1</v>
      </c>
      <c r="D35" s="7"/>
      <c r="E35" s="4"/>
      <c r="F35" s="39">
        <f>F33*C35</f>
        <v>0</v>
      </c>
    </row>
    <row r="36" spans="1:8" x14ac:dyDescent="0.25">
      <c r="A36" s="30"/>
      <c r="B36" s="8" t="s">
        <v>6</v>
      </c>
      <c r="C36" s="6">
        <v>0.03</v>
      </c>
      <c r="D36" s="7"/>
      <c r="E36" s="4"/>
      <c r="F36" s="39">
        <f>F33*C36</f>
        <v>0</v>
      </c>
    </row>
    <row r="37" spans="1:8" ht="16.5" thickBot="1" x14ac:dyDescent="0.3">
      <c r="A37" s="30"/>
      <c r="B37" s="8" t="s">
        <v>7</v>
      </c>
      <c r="C37" s="6">
        <v>0.04</v>
      </c>
      <c r="D37" s="7"/>
      <c r="E37" s="4"/>
      <c r="F37" s="39">
        <f>F33*C37</f>
        <v>0</v>
      </c>
      <c r="H37" s="101"/>
    </row>
    <row r="38" spans="1:8" x14ac:dyDescent="0.25">
      <c r="A38" s="30"/>
      <c r="B38" s="8" t="s">
        <v>8</v>
      </c>
      <c r="C38" s="6">
        <v>0.01</v>
      </c>
      <c r="D38" s="7"/>
      <c r="E38" s="4"/>
      <c r="F38" s="39">
        <f>F33*C38</f>
        <v>0</v>
      </c>
      <c r="H38" s="123"/>
    </row>
    <row r="39" spans="1:8" x14ac:dyDescent="0.25">
      <c r="A39" s="30"/>
      <c r="B39" s="8" t="s">
        <v>9</v>
      </c>
      <c r="C39" s="6">
        <v>0.01</v>
      </c>
      <c r="D39" s="7"/>
      <c r="E39" s="4"/>
      <c r="F39" s="39">
        <f>F33*C39</f>
        <v>0</v>
      </c>
    </row>
    <row r="40" spans="1:8" x14ac:dyDescent="0.25">
      <c r="A40" s="30"/>
      <c r="B40" s="8" t="s">
        <v>10</v>
      </c>
      <c r="C40" s="6">
        <v>0.05</v>
      </c>
      <c r="D40" s="7"/>
      <c r="E40" s="4"/>
      <c r="F40" s="39">
        <f>F33*C40</f>
        <v>0</v>
      </c>
    </row>
    <row r="41" spans="1:8" x14ac:dyDescent="0.25">
      <c r="A41" s="30"/>
      <c r="B41" s="8" t="s">
        <v>11</v>
      </c>
      <c r="C41" s="6">
        <v>0.18</v>
      </c>
      <c r="D41" s="7"/>
      <c r="E41" s="4"/>
      <c r="F41" s="39">
        <f>F35*C41</f>
        <v>0</v>
      </c>
    </row>
    <row r="42" spans="1:8" ht="16.5" thickBot="1" x14ac:dyDescent="0.3">
      <c r="A42" s="30"/>
      <c r="B42" s="8" t="s">
        <v>12</v>
      </c>
      <c r="C42" s="7">
        <v>1E-3</v>
      </c>
      <c r="D42" s="4"/>
      <c r="E42" s="4"/>
      <c r="F42" s="39">
        <f>F33*C42</f>
        <v>0</v>
      </c>
    </row>
    <row r="43" spans="1:8" ht="16.5" thickBot="1" x14ac:dyDescent="0.3">
      <c r="A43" s="73"/>
      <c r="B43" s="74" t="s">
        <v>13</v>
      </c>
      <c r="C43" s="75"/>
      <c r="D43" s="75"/>
      <c r="E43" s="84" t="s">
        <v>3</v>
      </c>
      <c r="F43" s="76">
        <f>SUM(F35:F42)</f>
        <v>0</v>
      </c>
    </row>
    <row r="44" spans="1:8" ht="16.5" thickBot="1" x14ac:dyDescent="0.3">
      <c r="A44" s="87"/>
      <c r="B44" s="88"/>
      <c r="C44" s="89"/>
      <c r="D44" s="90"/>
      <c r="E44" s="89"/>
      <c r="F44" s="91"/>
    </row>
    <row r="45" spans="1:8" ht="16.5" thickBot="1" x14ac:dyDescent="0.3">
      <c r="A45" s="73"/>
      <c r="B45" s="74" t="s">
        <v>14</v>
      </c>
      <c r="C45" s="75"/>
      <c r="D45" s="75"/>
      <c r="E45" s="84" t="s">
        <v>3</v>
      </c>
      <c r="F45" s="76">
        <f>F33+F43</f>
        <v>0</v>
      </c>
    </row>
    <row r="46" spans="1:8" x14ac:dyDescent="0.25">
      <c r="A46" s="85"/>
      <c r="B46" s="81" t="s">
        <v>15</v>
      </c>
      <c r="C46" s="13"/>
      <c r="D46" s="86"/>
      <c r="E46" s="13"/>
      <c r="F46" s="82"/>
    </row>
    <row r="47" spans="1:8" x14ac:dyDescent="0.25">
      <c r="A47" s="30"/>
      <c r="B47" s="5" t="s">
        <v>16</v>
      </c>
      <c r="C47" s="4"/>
      <c r="D47" s="6">
        <v>0.05</v>
      </c>
      <c r="E47" s="4"/>
      <c r="F47" s="39">
        <f>F33*D47</f>
        <v>0</v>
      </c>
    </row>
    <row r="48" spans="1:8" ht="16.5" thickBot="1" x14ac:dyDescent="0.3">
      <c r="A48" s="68"/>
      <c r="B48" s="69"/>
      <c r="C48" s="70"/>
      <c r="D48" s="71"/>
      <c r="E48" s="70"/>
      <c r="F48" s="72"/>
      <c r="H48" s="31"/>
    </row>
    <row r="49" spans="1:8" ht="16.5" thickBot="1" x14ac:dyDescent="0.3">
      <c r="A49" s="73"/>
      <c r="B49" s="74" t="s">
        <v>17</v>
      </c>
      <c r="C49" s="75"/>
      <c r="D49" s="75"/>
      <c r="E49" s="75"/>
      <c r="F49" s="133">
        <f>F45+F47</f>
        <v>0</v>
      </c>
      <c r="H49" s="31"/>
    </row>
    <row r="50" spans="1:8" x14ac:dyDescent="0.25">
      <c r="A50" s="40" t="s">
        <v>27</v>
      </c>
      <c r="B50" s="41" t="s">
        <v>28</v>
      </c>
      <c r="C50" s="42"/>
      <c r="D50" s="41"/>
      <c r="E50" s="42"/>
      <c r="F50" s="43"/>
      <c r="H50" s="123"/>
    </row>
    <row r="51" spans="1:8" x14ac:dyDescent="0.25">
      <c r="A51" s="40" t="s">
        <v>29</v>
      </c>
      <c r="B51" s="41" t="s">
        <v>30</v>
      </c>
      <c r="C51" s="42"/>
      <c r="D51" s="41"/>
      <c r="E51" s="42"/>
      <c r="F51" s="43"/>
    </row>
    <row r="52" spans="1:8" x14ac:dyDescent="0.25">
      <c r="A52" s="44"/>
      <c r="B52" s="45"/>
      <c r="C52" s="45"/>
      <c r="D52" s="45"/>
      <c r="E52" s="45"/>
      <c r="F52" s="46"/>
    </row>
    <row r="53" spans="1:8" x14ac:dyDescent="0.25">
      <c r="A53" s="138" t="s">
        <v>31</v>
      </c>
      <c r="B53" s="136"/>
      <c r="C53" s="47"/>
      <c r="D53" s="47"/>
      <c r="E53" s="47" t="s">
        <v>32</v>
      </c>
      <c r="F53" s="48"/>
    </row>
    <row r="54" spans="1:8" x14ac:dyDescent="0.25">
      <c r="A54" s="49"/>
      <c r="B54" s="50"/>
      <c r="C54" s="50"/>
      <c r="D54" s="50"/>
      <c r="E54" s="50"/>
      <c r="F54" s="51"/>
    </row>
    <row r="55" spans="1:8" x14ac:dyDescent="0.25">
      <c r="A55" s="134" t="s">
        <v>33</v>
      </c>
      <c r="B55" s="135"/>
      <c r="C55" s="139" t="s">
        <v>33</v>
      </c>
      <c r="D55" s="139"/>
      <c r="E55" s="139"/>
      <c r="F55" s="140"/>
    </row>
    <row r="56" spans="1:8" x14ac:dyDescent="0.25">
      <c r="A56" s="141" t="s">
        <v>34</v>
      </c>
      <c r="B56" s="142"/>
      <c r="C56" s="139" t="s">
        <v>35</v>
      </c>
      <c r="D56" s="139"/>
      <c r="E56" s="139"/>
      <c r="F56" s="140"/>
    </row>
    <row r="57" spans="1:8" x14ac:dyDescent="0.25">
      <c r="A57" s="134" t="s">
        <v>36</v>
      </c>
      <c r="B57" s="135"/>
      <c r="C57" s="136" t="s">
        <v>37</v>
      </c>
      <c r="D57" s="136"/>
      <c r="E57" s="136"/>
      <c r="F57" s="137"/>
    </row>
    <row r="58" spans="1:8" ht="21" thickBot="1" x14ac:dyDescent="0.35">
      <c r="A58" s="52"/>
      <c r="B58" s="53"/>
      <c r="C58" s="53"/>
      <c r="D58" s="53"/>
      <c r="E58" s="53"/>
      <c r="F58" s="54"/>
    </row>
  </sheetData>
  <mergeCells count="15">
    <mergeCell ref="E9:F9"/>
    <mergeCell ref="D7:E7"/>
    <mergeCell ref="A2:F2"/>
    <mergeCell ref="A3:F3"/>
    <mergeCell ref="A4:F4"/>
    <mergeCell ref="A7:C7"/>
    <mergeCell ref="A8:F8"/>
    <mergeCell ref="A5:F5"/>
    <mergeCell ref="A57:B57"/>
    <mergeCell ref="C57:F57"/>
    <mergeCell ref="A53:B53"/>
    <mergeCell ref="A55:B55"/>
    <mergeCell ref="C55:F55"/>
    <mergeCell ref="A56:B56"/>
    <mergeCell ref="C56:F56"/>
  </mergeCells>
  <pageMargins left="0.7" right="0.7" top="0.75" bottom="0.75" header="0.3" footer="0.3"/>
  <pageSetup scale="75" fitToHeight="0"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Relyn Antonio De la Paz</dc:creator>
  <cp:lastModifiedBy>Emilia Sarmiento</cp:lastModifiedBy>
  <cp:lastPrinted>2022-10-13T17:50:36Z</cp:lastPrinted>
  <dcterms:created xsi:type="dcterms:W3CDTF">2022-10-13T14:44:20Z</dcterms:created>
  <dcterms:modified xsi:type="dcterms:W3CDTF">2022-11-18T17:06:23Z</dcterms:modified>
</cp:coreProperties>
</file>