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Esarmiento\Desktop\NUEVAS LIGA\PRESUPUESTOS VACIOS\"/>
    </mc:Choice>
  </mc:AlternateContent>
  <xr:revisionPtr revIDLastSave="0" documentId="13_ncr:1_{C2546C5C-6CC3-4B07-9C4A-029D5E0ACF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1" l="1"/>
  <c r="C24" i="1"/>
  <c r="C23" i="1"/>
  <c r="F23" i="1" s="1"/>
  <c r="C21" i="1"/>
  <c r="C20" i="1"/>
  <c r="F24" i="1"/>
  <c r="F22" i="1"/>
  <c r="F21" i="1"/>
  <c r="F20" i="1" l="1"/>
  <c r="F25" i="1" s="1"/>
  <c r="C30" i="1" l="1"/>
  <c r="F30" i="1" s="1"/>
  <c r="F13" i="1"/>
  <c r="F16" i="1"/>
  <c r="F31" i="1" l="1"/>
  <c r="F15" i="1"/>
  <c r="F34" i="1"/>
  <c r="F14" i="1"/>
  <c r="F17" i="1" l="1"/>
  <c r="F35" i="1"/>
  <c r="F37" i="1" l="1"/>
  <c r="F51" i="1" s="1"/>
  <c r="F44" i="1" l="1"/>
  <c r="F40" i="1"/>
  <c r="F42" i="1"/>
  <c r="F43" i="1"/>
  <c r="F41" i="1"/>
  <c r="F46" i="1"/>
  <c r="F39" i="1"/>
  <c r="F45" i="1" s="1"/>
  <c r="F47" i="1" l="1"/>
  <c r="F49" i="1" s="1"/>
  <c r="F53" i="1" s="1"/>
</calcChain>
</file>

<file path=xl/sharedStrings.xml><?xml version="1.0" encoding="utf-8"?>
<sst xmlns="http://schemas.openxmlformats.org/spreadsheetml/2006/main" count="75" uniqueCount="65">
  <si>
    <t>PA</t>
  </si>
  <si>
    <t>Limpieza  final</t>
  </si>
  <si>
    <t>SUB-TOTAL GASTOS DIRECTOS</t>
  </si>
  <si>
    <t>RD$</t>
  </si>
  <si>
    <t>GASTOS INDIRECTOS</t>
  </si>
  <si>
    <t>Dirección Técnica</t>
  </si>
  <si>
    <t>Gastos Administrativos</t>
  </si>
  <si>
    <t>Seguros, Póliza y Fianzas</t>
  </si>
  <si>
    <t>Transporte de Materiales y Equipos</t>
  </si>
  <si>
    <t>Ley 6/86</t>
  </si>
  <si>
    <t>Supervisión</t>
  </si>
  <si>
    <t>ITBIS en base a Dirección Técnica</t>
  </si>
  <si>
    <t>Codia.</t>
  </si>
  <si>
    <t>SUB-TOTAL GASTOS INDIRECTOS</t>
  </si>
  <si>
    <t>SUB-TOTAL GENERAL</t>
  </si>
  <si>
    <t>IMPREVISTOS:</t>
  </si>
  <si>
    <t>Imprevistos</t>
  </si>
  <si>
    <t>TOTAL GENERAL</t>
  </si>
  <si>
    <t>No.</t>
  </si>
  <si>
    <t>Descripción de Partida</t>
  </si>
  <si>
    <t>Cantidad</t>
  </si>
  <si>
    <t>Unidad</t>
  </si>
  <si>
    <t>P.U. (RD$)</t>
  </si>
  <si>
    <t>Valor (RD$)</t>
  </si>
  <si>
    <t>Preliminares.</t>
  </si>
  <si>
    <t>Caseta  de  materiales.</t>
  </si>
  <si>
    <t>SUB-TOTAL 2</t>
  </si>
  <si>
    <t xml:space="preserve">Nota 1: </t>
  </si>
  <si>
    <t>La Partida Seguros, Pólizas y Fianzas será pagada previa presentación de Factura.</t>
  </si>
  <si>
    <t>Nota 2:</t>
  </si>
  <si>
    <t>La Partida de Imprevistos será autorizada por decisión de esta Dirección (Ingeniería y/o Despacho del Alcalde).</t>
  </si>
  <si>
    <t xml:space="preserve">              Volumetría realizada por:                                                                       </t>
  </si>
  <si>
    <t xml:space="preserve">    Revisada Por:</t>
  </si>
  <si>
    <t>__________________________________</t>
  </si>
  <si>
    <t xml:space="preserve">        Ing. Andres Yander Santana</t>
  </si>
  <si>
    <t>Arq. Emilia Sarmiento Minier</t>
  </si>
  <si>
    <t xml:space="preserve">       Ing. De Presupuesto, AMSC</t>
  </si>
  <si>
    <t>Directora de Obras Públicas Municipales, AMSC</t>
  </si>
  <si>
    <t xml:space="preserve">AYUNTAMIENTO MUNICIPAL  </t>
  </si>
  <si>
    <t>SAN CRISTOBAL</t>
  </si>
  <si>
    <t>DIRECCION DE OBRAS PUBLICAS MUNICIPALES</t>
  </si>
  <si>
    <t>Monto Total RD$:</t>
  </si>
  <si>
    <t>SUB-TOTAL 3</t>
  </si>
  <si>
    <t>Letrero identificacion de la obra</t>
  </si>
  <si>
    <t>Hormigon Simple en:</t>
  </si>
  <si>
    <t>Construcción de acera en hormigón 180 kg/cm², C/ligadora, e = 0.10 mts, a = 1.0 m</t>
  </si>
  <si>
    <t>M²</t>
  </si>
  <si>
    <t>Construcción de Contenes (0.45x0.30x0.15)             f'c = 180 kg/cm², C/ligadora.</t>
  </si>
  <si>
    <t>Ml</t>
  </si>
  <si>
    <t>Demonte de palisada existentes</t>
  </si>
  <si>
    <t>Replanteo con equipos topograficos</t>
  </si>
  <si>
    <t>Fecha 31-10-2022</t>
  </si>
  <si>
    <t>Movimiento de Tierra:</t>
  </si>
  <si>
    <t>Excavacion a Mano material no clasificado</t>
  </si>
  <si>
    <t>M³</t>
  </si>
  <si>
    <t>Suministro de relleno Caliche regado, Nivelado y compactado C/maquito</t>
  </si>
  <si>
    <t>Telford (tipo III), a base de H.S y Piedras</t>
  </si>
  <si>
    <t>Bote producto de Excavacion</t>
  </si>
  <si>
    <t>Demoliciòn</t>
  </si>
  <si>
    <t>M3</t>
  </si>
  <si>
    <t>SUB-TOTAL 1</t>
  </si>
  <si>
    <t>SUB-TOTAL 4</t>
  </si>
  <si>
    <t>PRESUPUESTO :  Aceras y contenes</t>
  </si>
  <si>
    <t>UBICACION  : Cañada Honda</t>
  </si>
  <si>
    <t>Presupuesto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</si>
</sst>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#,##0.0_);\(#,##0.0\)"/>
    <numFmt numFmtId="166" formatCode="0.0%"/>
    <numFmt numFmtId="167" formatCode="_-* #,##0.00\ _P_t_s_-;\-* #,##0.00\ _P_t_s_-;_-* &quot;-&quot;??\ _P_t_s_-;_-@_-"/>
    <numFmt numFmtId="168" formatCode="0.0"/>
    <numFmt numFmtId="169" formatCode="_-* #,##0.0_-;\-* #,##0.0_-;_-* &quot;-&quot;??_-;_-@_-"/>
    <numFmt numFmtId="170" formatCode="#,##0.00;[Red]#,##0.00"/>
    <numFmt numFmtId="171" formatCode="#,##0.000;[Red]#,##0.000"/>
  </numFmts>
  <fonts count="15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00CC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6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0" fillId="0" borderId="0" applyFont="0" applyFill="0" applyBorder="0" applyAlignment="0" applyProtection="0"/>
  </cellStyleXfs>
  <cellXfs count="158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166" fontId="3" fillId="0" borderId="1" xfId="2" applyNumberFormat="1" applyFont="1" applyFill="1" applyBorder="1" applyAlignment="1">
      <alignment horizontal="center" vertical="center"/>
    </xf>
    <xf numFmtId="10" fontId="3" fillId="0" borderId="1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/>
    </xf>
    <xf numFmtId="4" fontId="8" fillId="6" borderId="3" xfId="0" applyNumberFormat="1" applyFont="1" applyFill="1" applyBorder="1" applyAlignment="1">
      <alignment horizontal="right" wrapText="1"/>
    </xf>
    <xf numFmtId="0" fontId="9" fillId="6" borderId="3" xfId="0" applyFont="1" applyFill="1" applyBorder="1" applyAlignment="1">
      <alignment horizontal="center"/>
    </xf>
    <xf numFmtId="4" fontId="9" fillId="6" borderId="4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/>
    </xf>
    <xf numFmtId="0" fontId="2" fillId="6" borderId="16" xfId="0" applyFont="1" applyFill="1" applyBorder="1" applyAlignment="1">
      <alignment horizontal="left" vertical="top"/>
    </xf>
    <xf numFmtId="0" fontId="7" fillId="6" borderId="16" xfId="0" applyFont="1" applyFill="1" applyBorder="1" applyAlignment="1">
      <alignment horizontal="center"/>
    </xf>
    <xf numFmtId="0" fontId="3" fillId="0" borderId="14" xfId="0" applyNumberFormat="1" applyFont="1" applyFill="1" applyBorder="1" applyAlignment="1">
      <alignment horizontal="center" vertical="center"/>
    </xf>
    <xf numFmtId="164" fontId="4" fillId="5" borderId="9" xfId="1" applyFont="1" applyFill="1" applyBorder="1" applyAlignment="1">
      <alignment horizontal="center" wrapText="1"/>
    </xf>
    <xf numFmtId="164" fontId="3" fillId="0" borderId="11" xfId="1" applyFont="1" applyFill="1" applyBorder="1" applyAlignment="1">
      <alignment horizontal="left" vertical="center"/>
    </xf>
    <xf numFmtId="164" fontId="7" fillId="6" borderId="5" xfId="1" applyFont="1" applyFill="1" applyBorder="1" applyAlignment="1">
      <alignment horizontal="center"/>
    </xf>
    <xf numFmtId="164" fontId="7" fillId="6" borderId="18" xfId="1" applyFont="1" applyFill="1" applyBorder="1" applyAlignment="1">
      <alignment horizontal="center"/>
    </xf>
    <xf numFmtId="164" fontId="3" fillId="0" borderId="15" xfId="1" applyFont="1" applyFill="1" applyBorder="1" applyAlignment="1">
      <alignment horizontal="center" vertical="center"/>
    </xf>
    <xf numFmtId="0" fontId="4" fillId="0" borderId="0" xfId="0" applyFont="1" applyBorder="1"/>
    <xf numFmtId="4" fontId="4" fillId="0" borderId="0" xfId="0" applyNumberFormat="1" applyFont="1" applyBorder="1" applyAlignment="1">
      <alignment horizontal="right"/>
    </xf>
    <xf numFmtId="4" fontId="4" fillId="0" borderId="17" xfId="0" applyNumberFormat="1" applyFont="1" applyBorder="1" applyAlignment="1">
      <alignment horizontal="right"/>
    </xf>
    <xf numFmtId="164" fontId="4" fillId="0" borderId="19" xfId="1" applyFont="1" applyBorder="1" applyAlignment="1"/>
    <xf numFmtId="164" fontId="4" fillId="0" borderId="0" xfId="1" applyFont="1" applyBorder="1" applyAlignment="1"/>
    <xf numFmtId="164" fontId="4" fillId="0" borderId="17" xfId="1" applyFont="1" applyBorder="1" applyAlignment="1"/>
    <xf numFmtId="0" fontId="4" fillId="0" borderId="0" xfId="0" applyFont="1" applyBorder="1" applyAlignment="1">
      <alignment vertical="top"/>
    </xf>
    <xf numFmtId="164" fontId="4" fillId="0" borderId="17" xfId="1" applyFont="1" applyBorder="1" applyAlignment="1">
      <alignment vertical="top"/>
    </xf>
    <xf numFmtId="0" fontId="4" fillId="0" borderId="17" xfId="0" applyFont="1" applyBorder="1" applyAlignment="1">
      <alignment horizontal="left" vertical="top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2" fontId="12" fillId="0" borderId="23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left" wrapText="1"/>
    </xf>
    <xf numFmtId="4" fontId="12" fillId="0" borderId="24" xfId="0" applyNumberFormat="1" applyFont="1" applyFill="1" applyBorder="1" applyAlignment="1">
      <alignment horizontal="right"/>
    </xf>
    <xf numFmtId="0" fontId="12" fillId="0" borderId="24" xfId="0" applyFont="1" applyFill="1" applyBorder="1" applyAlignment="1">
      <alignment horizontal="center"/>
    </xf>
    <xf numFmtId="4" fontId="12" fillId="0" borderId="25" xfId="0" applyNumberFormat="1" applyFont="1" applyFill="1" applyBorder="1" applyAlignment="1">
      <alignment horizontal="right"/>
    </xf>
    <xf numFmtId="2" fontId="12" fillId="0" borderId="19" xfId="0" applyNumberFormat="1" applyFont="1" applyFill="1" applyBorder="1" applyAlignment="1">
      <alignment horizontal="center" vertical="top"/>
    </xf>
    <xf numFmtId="49" fontId="14" fillId="0" borderId="0" xfId="0" applyNumberFormat="1" applyFont="1" applyFill="1" applyBorder="1" applyAlignment="1">
      <alignment horizontal="center" wrapText="1"/>
    </xf>
    <xf numFmtId="2" fontId="4" fillId="0" borderId="19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10" fontId="3" fillId="0" borderId="6" xfId="2" applyNumberFormat="1" applyFont="1" applyFill="1" applyBorder="1" applyAlignment="1">
      <alignment horizontal="center" vertical="center"/>
    </xf>
    <xf numFmtId="164" fontId="3" fillId="0" borderId="1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11" xfId="1" applyFont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164" fontId="3" fillId="0" borderId="13" xfId="1" applyFont="1" applyFill="1" applyBorder="1" applyAlignment="1">
      <alignment horizontal="center" vertical="center"/>
    </xf>
    <xf numFmtId="10" fontId="2" fillId="2" borderId="8" xfId="2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10" fontId="3" fillId="0" borderId="7" xfId="2" applyNumberFormat="1" applyFont="1" applyFill="1" applyBorder="1" applyAlignment="1">
      <alignment horizontal="center" vertical="center"/>
    </xf>
    <xf numFmtId="0" fontId="3" fillId="0" borderId="29" xfId="0" applyNumberFormat="1" applyFont="1" applyFill="1" applyBorder="1" applyAlignment="1">
      <alignment horizontal="center" vertical="center"/>
    </xf>
    <xf numFmtId="0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10" fontId="3" fillId="0" borderId="30" xfId="2" applyNumberFormat="1" applyFont="1" applyFill="1" applyBorder="1" applyAlignment="1">
      <alignment horizontal="center" vertical="center"/>
    </xf>
    <xf numFmtId="164" fontId="3" fillId="0" borderId="31" xfId="1" applyFont="1" applyFill="1" applyBorder="1" applyAlignment="1">
      <alignment horizontal="center" vertical="center"/>
    </xf>
    <xf numFmtId="168" fontId="3" fillId="0" borderId="32" xfId="0" applyNumberFormat="1" applyFont="1" applyFill="1" applyBorder="1" applyAlignment="1">
      <alignment horizontal="center" vertical="top"/>
    </xf>
    <xf numFmtId="168" fontId="3" fillId="0" borderId="33" xfId="0" applyNumberFormat="1" applyFont="1" applyFill="1" applyBorder="1" applyAlignment="1">
      <alignment horizontal="center" vertical="top"/>
    </xf>
    <xf numFmtId="0" fontId="3" fillId="0" borderId="3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3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left" vertical="center"/>
    </xf>
    <xf numFmtId="0" fontId="3" fillId="0" borderId="42" xfId="0" applyFont="1" applyFill="1" applyBorder="1" applyAlignment="1">
      <alignment horizontal="left" vertical="center"/>
    </xf>
    <xf numFmtId="170" fontId="8" fillId="0" borderId="43" xfId="3" applyNumberFormat="1" applyFont="1" applyFill="1" applyBorder="1" applyAlignment="1">
      <alignment horizontal="right" vertical="center"/>
    </xf>
    <xf numFmtId="170" fontId="8" fillId="0" borderId="43" xfId="3" applyNumberFormat="1" applyFont="1" applyFill="1" applyBorder="1" applyAlignment="1">
      <alignment horizontal="right"/>
    </xf>
    <xf numFmtId="168" fontId="3" fillId="0" borderId="44" xfId="0" applyNumberFormat="1" applyFont="1" applyFill="1" applyBorder="1" applyAlignment="1">
      <alignment horizontal="center" vertical="top"/>
    </xf>
    <xf numFmtId="0" fontId="3" fillId="0" borderId="43" xfId="0" applyFont="1" applyFill="1" applyBorder="1" applyAlignment="1">
      <alignment horizontal="left" vertical="top"/>
    </xf>
    <xf numFmtId="170" fontId="8" fillId="8" borderId="43" xfId="0" applyNumberFormat="1" applyFont="1" applyFill="1" applyBorder="1" applyAlignment="1">
      <alignment horizontal="center"/>
    </xf>
    <xf numFmtId="0" fontId="3" fillId="0" borderId="43" xfId="0" applyFont="1" applyFill="1" applyBorder="1" applyAlignment="1">
      <alignment horizontal="left" vertical="top" wrapText="1"/>
    </xf>
    <xf numFmtId="0" fontId="3" fillId="0" borderId="43" xfId="0" applyFont="1" applyFill="1" applyBorder="1" applyAlignment="1">
      <alignment horizontal="center" wrapText="1"/>
    </xf>
    <xf numFmtId="164" fontId="4" fillId="0" borderId="15" xfId="1" applyFont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top"/>
    </xf>
    <xf numFmtId="0" fontId="14" fillId="0" borderId="0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 wrapText="1"/>
    </xf>
    <xf numFmtId="0" fontId="9" fillId="0" borderId="0" xfId="0" applyFont="1"/>
    <xf numFmtId="0" fontId="5" fillId="4" borderId="2" xfId="0" applyFont="1" applyFill="1" applyBorder="1" applyAlignment="1">
      <alignment horizontal="center"/>
    </xf>
    <xf numFmtId="0" fontId="14" fillId="4" borderId="8" xfId="0" applyFont="1" applyFill="1" applyBorder="1"/>
    <xf numFmtId="0" fontId="9" fillId="4" borderId="8" xfId="0" applyFont="1" applyFill="1" applyBorder="1"/>
    <xf numFmtId="164" fontId="9" fillId="4" borderId="9" xfId="1" applyFont="1" applyFill="1" applyBorder="1"/>
    <xf numFmtId="164" fontId="9" fillId="0" borderId="0" xfId="1" applyFont="1"/>
    <xf numFmtId="164" fontId="9" fillId="0" borderId="0" xfId="0" applyNumberFormat="1" applyFont="1"/>
    <xf numFmtId="0" fontId="14" fillId="4" borderId="2" xfId="0" applyFont="1" applyFill="1" applyBorder="1" applyAlignment="1">
      <alignment horizontal="center"/>
    </xf>
    <xf numFmtId="0" fontId="14" fillId="4" borderId="9" xfId="0" applyFont="1" applyFill="1" applyBorder="1"/>
    <xf numFmtId="0" fontId="2" fillId="4" borderId="2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9" fillId="0" borderId="0" xfId="0" applyFont="1" applyFill="1" applyBorder="1"/>
    <xf numFmtId="0" fontId="9" fillId="7" borderId="0" xfId="0" applyFont="1" applyFill="1" applyBorder="1"/>
    <xf numFmtId="0" fontId="9" fillId="0" borderId="19" xfId="0" applyFont="1" applyBorder="1"/>
    <xf numFmtId="0" fontId="9" fillId="0" borderId="0" xfId="0" applyFont="1" applyBorder="1"/>
    <xf numFmtId="0" fontId="9" fillId="0" borderId="17" xfId="0" applyFont="1" applyBorder="1"/>
    <xf numFmtId="164" fontId="2" fillId="4" borderId="9" xfId="1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center" vertical="center"/>
    </xf>
    <xf numFmtId="164" fontId="3" fillId="3" borderId="35" xfId="1" applyFont="1" applyFill="1" applyBorder="1" applyAlignment="1">
      <alignment horizontal="center" vertical="center" wrapText="1"/>
    </xf>
    <xf numFmtId="164" fontId="3" fillId="3" borderId="36" xfId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/>
    </xf>
    <xf numFmtId="169" fontId="3" fillId="0" borderId="13" xfId="1" applyNumberFormat="1" applyFont="1" applyFill="1" applyBorder="1" applyAlignment="1">
      <alignment horizontal="center" vertical="center"/>
    </xf>
    <xf numFmtId="171" fontId="8" fillId="0" borderId="43" xfId="3" applyNumberFormat="1" applyFont="1" applyFill="1" applyBorder="1" applyAlignment="1">
      <alignment horizontal="right"/>
    </xf>
    <xf numFmtId="171" fontId="8" fillId="0" borderId="45" xfId="3" applyNumberFormat="1" applyFont="1" applyFill="1" applyBorder="1" applyAlignment="1">
      <alignment horizontal="center"/>
    </xf>
    <xf numFmtId="171" fontId="8" fillId="8" borderId="43" xfId="3" applyNumberFormat="1" applyFont="1" applyFill="1" applyBorder="1" applyAlignment="1">
      <alignment horizontal="right"/>
    </xf>
    <xf numFmtId="171" fontId="9" fillId="0" borderId="0" xfId="1" applyNumberFormat="1" applyFont="1" applyBorder="1"/>
    <xf numFmtId="0" fontId="4" fillId="0" borderId="19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4" fontId="4" fillId="0" borderId="0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4" fontId="5" fillId="0" borderId="26" xfId="0" applyNumberFormat="1" applyFont="1" applyFill="1" applyBorder="1" applyAlignment="1">
      <alignment horizontal="center" wrapText="1"/>
    </xf>
    <xf numFmtId="4" fontId="5" fillId="0" borderId="28" xfId="0" applyNumberFormat="1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right" vertical="top" wrapText="1"/>
    </xf>
    <xf numFmtId="0" fontId="5" fillId="0" borderId="27" xfId="0" applyFont="1" applyFill="1" applyBorder="1" applyAlignment="1">
      <alignment horizontal="right" vertical="top" wrapText="1"/>
    </xf>
    <xf numFmtId="0" fontId="13" fillId="0" borderId="19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7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 wrapText="1"/>
    </xf>
    <xf numFmtId="0" fontId="14" fillId="0" borderId="19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 wrapText="1"/>
    </xf>
    <xf numFmtId="0" fontId="14" fillId="0" borderId="1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0" fontId="14" fillId="0" borderId="17" xfId="0" applyFont="1" applyFill="1" applyBorder="1" applyAlignment="1">
      <alignment horizontal="left" wrapText="1"/>
    </xf>
    <xf numFmtId="0" fontId="14" fillId="0" borderId="19" xfId="0" applyFont="1" applyFill="1" applyBorder="1" applyAlignment="1">
      <alignment horizontal="center" wrapText="1"/>
    </xf>
    <xf numFmtId="43" fontId="9" fillId="0" borderId="0" xfId="0" applyNumberFormat="1" applyFont="1"/>
    <xf numFmtId="4" fontId="14" fillId="9" borderId="28" xfId="0" applyNumberFormat="1" applyFont="1" applyFill="1" applyBorder="1" applyAlignment="1">
      <alignment horizontal="center" vertical="top" wrapText="1"/>
    </xf>
  </cellXfs>
  <cellStyles count="4">
    <cellStyle name="Millares" xfId="1" builtinId="3"/>
    <cellStyle name="Millares 6" xfId="3" xr:uid="{00000000-0005-0000-0000-000001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133561</xdr:colOff>
      <xdr:row>1</xdr:row>
      <xdr:rowOff>68930</xdr:rowOff>
    </xdr:from>
    <xdr:to>
      <xdr:col>5</xdr:col>
      <xdr:colOff>729383</xdr:colOff>
      <xdr:row>4</xdr:row>
      <xdr:rowOff>0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67761" y="268955"/>
          <a:ext cx="595822" cy="607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tabSelected="1" workbookViewId="0">
      <selection activeCell="E34" sqref="E34"/>
    </sheetView>
  </sheetViews>
  <sheetFormatPr baseColWidth="10" defaultRowHeight="15.75" x14ac:dyDescent="0.25"/>
  <cols>
    <col min="1" max="1" width="5.875" style="98" customWidth="1"/>
    <col min="2" max="2" width="52.125" style="98" customWidth="1"/>
    <col min="3" max="5" width="11" style="98"/>
    <col min="6" max="6" width="12.75" style="103" bestFit="1" customWidth="1"/>
    <col min="7" max="7" width="11" style="98"/>
    <col min="8" max="8" width="13.875" style="98" bestFit="1" customWidth="1"/>
    <col min="9" max="9" width="12.875" style="98" bestFit="1" customWidth="1"/>
    <col min="10" max="16384" width="11" style="98"/>
  </cols>
  <sheetData>
    <row r="1" spans="1:9" x14ac:dyDescent="0.25">
      <c r="A1" s="39"/>
      <c r="B1" s="40"/>
      <c r="C1" s="41"/>
      <c r="D1" s="42"/>
      <c r="E1" s="41"/>
      <c r="F1" s="43"/>
    </row>
    <row r="2" spans="1:9" ht="18.75" x14ac:dyDescent="0.3">
      <c r="A2" s="139" t="s">
        <v>38</v>
      </c>
      <c r="B2" s="140"/>
      <c r="C2" s="140"/>
      <c r="D2" s="140"/>
      <c r="E2" s="140"/>
      <c r="F2" s="141"/>
    </row>
    <row r="3" spans="1:9" ht="18.75" x14ac:dyDescent="0.3">
      <c r="A3" s="142" t="s">
        <v>39</v>
      </c>
      <c r="B3" s="143"/>
      <c r="C3" s="143"/>
      <c r="D3" s="143"/>
      <c r="E3" s="143"/>
      <c r="F3" s="144"/>
    </row>
    <row r="4" spans="1:9" x14ac:dyDescent="0.25">
      <c r="A4" s="145" t="s">
        <v>40</v>
      </c>
      <c r="B4" s="146"/>
      <c r="C4" s="146"/>
      <c r="D4" s="146"/>
      <c r="E4" s="146"/>
      <c r="F4" s="147"/>
    </row>
    <row r="5" spans="1:9" x14ac:dyDescent="0.25">
      <c r="A5" s="155" t="s">
        <v>64</v>
      </c>
      <c r="B5" s="148"/>
      <c r="C5" s="148"/>
      <c r="D5" s="148"/>
      <c r="E5" s="148"/>
      <c r="F5" s="149"/>
    </row>
    <row r="6" spans="1:9" ht="16.5" thickBot="1" x14ac:dyDescent="0.3">
      <c r="A6" s="44"/>
      <c r="B6" s="45"/>
      <c r="C6" s="96"/>
      <c r="D6" s="96"/>
      <c r="E6" s="96"/>
      <c r="F6" s="97"/>
    </row>
    <row r="7" spans="1:9" ht="16.5" thickBot="1" x14ac:dyDescent="0.3">
      <c r="A7" s="150" t="s">
        <v>62</v>
      </c>
      <c r="B7" s="151"/>
      <c r="C7" s="151"/>
      <c r="D7" s="137" t="s">
        <v>41</v>
      </c>
      <c r="E7" s="138"/>
      <c r="F7" s="157"/>
    </row>
    <row r="8" spans="1:9" ht="16.5" thickBot="1" x14ac:dyDescent="0.3">
      <c r="A8" s="152" t="s">
        <v>63</v>
      </c>
      <c r="B8" s="153"/>
      <c r="C8" s="153"/>
      <c r="D8" s="153"/>
      <c r="E8" s="153"/>
      <c r="F8" s="154"/>
    </row>
    <row r="9" spans="1:9" ht="16.5" thickBot="1" x14ac:dyDescent="0.3">
      <c r="A9" s="46"/>
      <c r="B9" s="47"/>
      <c r="C9" s="48"/>
      <c r="D9" s="49"/>
      <c r="E9" s="135" t="s">
        <v>51</v>
      </c>
      <c r="F9" s="136"/>
    </row>
    <row r="10" spans="1:9" ht="17.25" customHeight="1" thickBot="1" x14ac:dyDescent="0.3">
      <c r="A10" s="17" t="s">
        <v>18</v>
      </c>
      <c r="B10" s="16" t="s">
        <v>19</v>
      </c>
      <c r="C10" s="16" t="s">
        <v>20</v>
      </c>
      <c r="D10" s="16" t="s">
        <v>21</v>
      </c>
      <c r="E10" s="16" t="s">
        <v>22</v>
      </c>
      <c r="F10" s="22" t="s">
        <v>23</v>
      </c>
    </row>
    <row r="11" spans="1:9" ht="17.25" customHeight="1" thickBot="1" x14ac:dyDescent="0.3">
      <c r="A11" s="18"/>
      <c r="B11" s="8"/>
      <c r="C11" s="8"/>
      <c r="D11" s="8"/>
      <c r="E11" s="8"/>
      <c r="F11" s="23"/>
    </row>
    <row r="12" spans="1:9" ht="17.25" customHeight="1" thickBot="1" x14ac:dyDescent="0.3">
      <c r="A12" s="99">
        <v>1</v>
      </c>
      <c r="B12" s="100" t="s">
        <v>24</v>
      </c>
      <c r="C12" s="101"/>
      <c r="D12" s="101"/>
      <c r="E12" s="101"/>
      <c r="F12" s="102"/>
    </row>
    <row r="13" spans="1:9" ht="17.25" customHeight="1" x14ac:dyDescent="0.25">
      <c r="A13" s="92">
        <v>1.1000000000000001</v>
      </c>
      <c r="B13" s="9" t="s">
        <v>50</v>
      </c>
      <c r="C13" s="10">
        <v>1</v>
      </c>
      <c r="D13" s="10" t="s">
        <v>0</v>
      </c>
      <c r="E13" s="120"/>
      <c r="F13" s="121">
        <f>E13*C13</f>
        <v>0</v>
      </c>
      <c r="H13" s="103"/>
    </row>
    <row r="14" spans="1:9" ht="17.25" customHeight="1" x14ac:dyDescent="0.25">
      <c r="A14" s="92">
        <v>1.2</v>
      </c>
      <c r="B14" s="9" t="s">
        <v>25</v>
      </c>
      <c r="C14" s="10">
        <v>1</v>
      </c>
      <c r="D14" s="10" t="s">
        <v>0</v>
      </c>
      <c r="E14" s="120"/>
      <c r="F14" s="121">
        <f>E14*C14</f>
        <v>0</v>
      </c>
      <c r="H14" s="103"/>
    </row>
    <row r="15" spans="1:9" ht="17.25" customHeight="1" x14ac:dyDescent="0.25">
      <c r="A15" s="92">
        <v>1.3</v>
      </c>
      <c r="B15" s="9" t="s">
        <v>43</v>
      </c>
      <c r="C15" s="10">
        <v>1</v>
      </c>
      <c r="D15" s="10" t="s">
        <v>0</v>
      </c>
      <c r="E15" s="120"/>
      <c r="F15" s="121">
        <f>E15*C15</f>
        <v>0</v>
      </c>
      <c r="H15" s="103"/>
      <c r="I15" s="103"/>
    </row>
    <row r="16" spans="1:9" ht="17.25" customHeight="1" thickBot="1" x14ac:dyDescent="0.3">
      <c r="A16" s="92">
        <v>1.4</v>
      </c>
      <c r="B16" s="9" t="s">
        <v>49</v>
      </c>
      <c r="C16" s="10">
        <v>1</v>
      </c>
      <c r="D16" s="10" t="s">
        <v>0</v>
      </c>
      <c r="E16" s="120"/>
      <c r="F16" s="121">
        <f>E16*C16</f>
        <v>0</v>
      </c>
      <c r="H16" s="104"/>
      <c r="I16" s="103"/>
    </row>
    <row r="17" spans="1:16" ht="17.25" customHeight="1" thickBot="1" x14ac:dyDescent="0.3">
      <c r="A17" s="19"/>
      <c r="B17" s="11" t="s">
        <v>60</v>
      </c>
      <c r="C17" s="12"/>
      <c r="D17" s="13"/>
      <c r="E17" s="14"/>
      <c r="F17" s="24">
        <f>SUM(F13:F16)</f>
        <v>0</v>
      </c>
      <c r="I17" s="156"/>
    </row>
    <row r="18" spans="1:16" ht="17.25" customHeight="1" thickBot="1" x14ac:dyDescent="0.3">
      <c r="A18" s="76"/>
      <c r="B18" s="77"/>
      <c r="C18" s="77"/>
      <c r="D18" s="77"/>
      <c r="E18" s="77"/>
      <c r="F18" s="78"/>
    </row>
    <row r="19" spans="1:16" ht="17.25" customHeight="1" thickBot="1" x14ac:dyDescent="0.3">
      <c r="A19" s="105">
        <v>2</v>
      </c>
      <c r="B19" s="100" t="s">
        <v>52</v>
      </c>
      <c r="C19" s="100"/>
      <c r="D19" s="100"/>
      <c r="E19" s="100"/>
      <c r="F19" s="106"/>
    </row>
    <row r="20" spans="1:16" ht="17.25" customHeight="1" x14ac:dyDescent="0.25">
      <c r="A20" s="86">
        <v>2.1</v>
      </c>
      <c r="B20" s="87" t="s">
        <v>53</v>
      </c>
      <c r="C20" s="85">
        <f>C29*1*0.1</f>
        <v>46.800000000000004</v>
      </c>
      <c r="D20" s="88" t="s">
        <v>54</v>
      </c>
      <c r="E20" s="122"/>
      <c r="F20" s="123">
        <f>E20*C20</f>
        <v>0</v>
      </c>
    </row>
    <row r="21" spans="1:16" ht="17.25" customHeight="1" x14ac:dyDescent="0.25">
      <c r="A21" s="86">
        <v>2.2000000000000002</v>
      </c>
      <c r="B21" s="89" t="s">
        <v>55</v>
      </c>
      <c r="C21" s="85">
        <f>1*C29*0.1</f>
        <v>46.800000000000004</v>
      </c>
      <c r="D21" s="88" t="s">
        <v>54</v>
      </c>
      <c r="E21" s="124"/>
      <c r="F21" s="123">
        <f>E21*C21</f>
        <v>0</v>
      </c>
    </row>
    <row r="22" spans="1:16" ht="17.25" customHeight="1" x14ac:dyDescent="0.25">
      <c r="A22" s="86">
        <v>2.2999999999999998</v>
      </c>
      <c r="B22" s="89" t="s">
        <v>56</v>
      </c>
      <c r="C22" s="85">
        <v>10</v>
      </c>
      <c r="D22" s="90" t="s">
        <v>54</v>
      </c>
      <c r="E22" s="125"/>
      <c r="F22" s="123">
        <f>E22*C22</f>
        <v>0</v>
      </c>
      <c r="H22" s="120"/>
      <c r="I22" s="156"/>
    </row>
    <row r="23" spans="1:16" ht="17.25" customHeight="1" x14ac:dyDescent="0.25">
      <c r="A23" s="86">
        <v>2.4</v>
      </c>
      <c r="B23" s="87" t="s">
        <v>57</v>
      </c>
      <c r="C23" s="85">
        <f>C20+C24</f>
        <v>71.800000000000011</v>
      </c>
      <c r="D23" s="88" t="s">
        <v>54</v>
      </c>
      <c r="E23" s="124"/>
      <c r="F23" s="123">
        <f>E23*C23</f>
        <v>0</v>
      </c>
    </row>
    <row r="24" spans="1:16" ht="17.25" customHeight="1" thickBot="1" x14ac:dyDescent="0.3">
      <c r="A24" s="86">
        <v>2.5</v>
      </c>
      <c r="B24" s="87" t="s">
        <v>58</v>
      </c>
      <c r="C24" s="85">
        <f>0.5*50*1</f>
        <v>25</v>
      </c>
      <c r="D24" s="88" t="s">
        <v>59</v>
      </c>
      <c r="E24" s="125"/>
      <c r="F24" s="123">
        <f>E24*C24</f>
        <v>0</v>
      </c>
    </row>
    <row r="25" spans="1:16" ht="17.25" customHeight="1" thickBot="1" x14ac:dyDescent="0.3">
      <c r="A25" s="20"/>
      <c r="B25" s="11" t="s">
        <v>26</v>
      </c>
      <c r="C25" s="11"/>
      <c r="D25" s="11"/>
      <c r="E25" s="11"/>
      <c r="F25" s="25">
        <f>SUM(F20:F24)</f>
        <v>0</v>
      </c>
    </row>
    <row r="26" spans="1:16" ht="17.25" customHeight="1" x14ac:dyDescent="0.25">
      <c r="A26" s="79"/>
      <c r="B26" s="9"/>
      <c r="C26" s="9"/>
      <c r="D26" s="9"/>
      <c r="E26" s="9"/>
      <c r="F26" s="80"/>
    </row>
    <row r="27" spans="1:16" ht="17.25" customHeight="1" thickBot="1" x14ac:dyDescent="0.3">
      <c r="A27" s="81"/>
      <c r="B27" s="82"/>
      <c r="C27" s="82"/>
      <c r="D27" s="82"/>
      <c r="E27" s="82"/>
      <c r="F27" s="83"/>
    </row>
    <row r="28" spans="1:16" s="111" customFormat="1" ht="16.5" thickBot="1" x14ac:dyDescent="0.3">
      <c r="A28" s="107">
        <v>3</v>
      </c>
      <c r="B28" s="108" t="s">
        <v>44</v>
      </c>
      <c r="C28" s="108"/>
      <c r="D28" s="108"/>
      <c r="E28" s="108"/>
      <c r="F28" s="109"/>
      <c r="G28" s="110"/>
      <c r="H28" s="110"/>
      <c r="I28" s="110"/>
      <c r="J28" s="110"/>
      <c r="K28" s="110"/>
      <c r="L28" s="110"/>
      <c r="M28" s="110"/>
      <c r="N28" s="110"/>
      <c r="O28" s="110"/>
      <c r="P28" s="110"/>
    </row>
    <row r="29" spans="1:16" s="111" customFormat="1" x14ac:dyDescent="0.25">
      <c r="A29" s="74">
        <v>3.1</v>
      </c>
      <c r="B29" s="1" t="s">
        <v>45</v>
      </c>
      <c r="C29" s="2">
        <v>468</v>
      </c>
      <c r="D29" s="2" t="s">
        <v>46</v>
      </c>
      <c r="E29" s="85"/>
      <c r="F29" s="91">
        <f>E29*C29</f>
        <v>0</v>
      </c>
      <c r="G29" s="110"/>
      <c r="H29" s="110"/>
      <c r="I29" s="110"/>
      <c r="J29" s="110"/>
      <c r="K29" s="110"/>
      <c r="L29" s="110"/>
      <c r="M29" s="110"/>
      <c r="N29" s="110"/>
      <c r="O29" s="110"/>
      <c r="P29" s="110"/>
    </row>
    <row r="30" spans="1:16" s="111" customFormat="1" ht="16.5" thickBot="1" x14ac:dyDescent="0.3">
      <c r="A30" s="75">
        <v>3.2</v>
      </c>
      <c r="B30" s="1" t="s">
        <v>47</v>
      </c>
      <c r="C30" s="2">
        <f>C29</f>
        <v>468</v>
      </c>
      <c r="D30" s="2" t="s">
        <v>48</v>
      </c>
      <c r="E30" s="84"/>
      <c r="F30" s="91">
        <f>E30*C30</f>
        <v>0</v>
      </c>
      <c r="H30" s="110"/>
      <c r="I30" s="110"/>
      <c r="J30" s="110"/>
      <c r="K30" s="110"/>
      <c r="L30" s="110"/>
      <c r="M30" s="110"/>
      <c r="N30" s="110"/>
      <c r="O30" s="110"/>
      <c r="P30" s="110"/>
    </row>
    <row r="31" spans="1:16" s="111" customFormat="1" ht="16.5" thickBot="1" x14ac:dyDescent="0.3">
      <c r="A31" s="20"/>
      <c r="B31" s="11" t="s">
        <v>42</v>
      </c>
      <c r="C31" s="11"/>
      <c r="D31" s="11"/>
      <c r="E31" s="11"/>
      <c r="F31" s="25">
        <f>SUM(F29:F30)</f>
        <v>0</v>
      </c>
      <c r="G31" s="110"/>
      <c r="H31" s="110"/>
      <c r="I31" s="110"/>
      <c r="J31" s="110"/>
      <c r="K31" s="110"/>
      <c r="L31" s="110"/>
      <c r="M31" s="110"/>
      <c r="N31" s="110"/>
      <c r="O31" s="110"/>
      <c r="P31" s="110"/>
    </row>
    <row r="32" spans="1:16" ht="17.25" customHeight="1" thickBot="1" x14ac:dyDescent="0.3">
      <c r="A32" s="112"/>
      <c r="B32" s="113"/>
      <c r="C32" s="113"/>
      <c r="D32" s="113"/>
      <c r="E32" s="113"/>
      <c r="F32" s="114"/>
    </row>
    <row r="33" spans="1:6" ht="16.5" thickBot="1" x14ac:dyDescent="0.3">
      <c r="A33" s="107">
        <v>4</v>
      </c>
      <c r="B33" s="108" t="s">
        <v>1</v>
      </c>
      <c r="C33" s="108"/>
      <c r="D33" s="108"/>
      <c r="E33" s="108"/>
      <c r="F33" s="115"/>
    </row>
    <row r="34" spans="1:6" ht="16.5" thickBot="1" x14ac:dyDescent="0.3">
      <c r="A34" s="116"/>
      <c r="B34" s="117"/>
      <c r="C34" s="117">
        <v>1</v>
      </c>
      <c r="D34" s="117" t="s">
        <v>0</v>
      </c>
      <c r="E34" s="118"/>
      <c r="F34" s="119">
        <f>E34*C34</f>
        <v>0</v>
      </c>
    </row>
    <row r="35" spans="1:6" ht="16.5" thickBot="1" x14ac:dyDescent="0.3">
      <c r="A35" s="15"/>
      <c r="B35" s="11" t="s">
        <v>61</v>
      </c>
      <c r="C35" s="12"/>
      <c r="D35" s="13"/>
      <c r="E35" s="14"/>
      <c r="F35" s="24">
        <f>SUM(F34)</f>
        <v>0</v>
      </c>
    </row>
    <row r="36" spans="1:6" ht="16.5" thickBot="1" x14ac:dyDescent="0.3">
      <c r="A36" s="59"/>
      <c r="B36" s="60"/>
      <c r="C36" s="60"/>
      <c r="D36" s="60"/>
      <c r="E36" s="60"/>
      <c r="F36" s="61"/>
    </row>
    <row r="37" spans="1:6" ht="16.5" thickBot="1" x14ac:dyDescent="0.3">
      <c r="A37" s="55"/>
      <c r="B37" s="56" t="s">
        <v>2</v>
      </c>
      <c r="C37" s="57"/>
      <c r="D37" s="65"/>
      <c r="E37" s="66" t="s">
        <v>3</v>
      </c>
      <c r="F37" s="58">
        <f>F35+F17+F31+F25</f>
        <v>0</v>
      </c>
    </row>
    <row r="38" spans="1:6" x14ac:dyDescent="0.25">
      <c r="A38" s="62"/>
      <c r="B38" s="63" t="s">
        <v>4</v>
      </c>
      <c r="C38" s="10"/>
      <c r="D38" s="10"/>
      <c r="E38" s="10"/>
      <c r="F38" s="64"/>
    </row>
    <row r="39" spans="1:6" x14ac:dyDescent="0.25">
      <c r="A39" s="21"/>
      <c r="B39" s="4" t="s">
        <v>5</v>
      </c>
      <c r="C39" s="5">
        <v>0.1</v>
      </c>
      <c r="D39" s="6"/>
      <c r="E39" s="3"/>
      <c r="F39" s="26">
        <f>F37*C39</f>
        <v>0</v>
      </c>
    </row>
    <row r="40" spans="1:6" x14ac:dyDescent="0.25">
      <c r="A40" s="21"/>
      <c r="B40" s="7" t="s">
        <v>6</v>
      </c>
      <c r="C40" s="5">
        <v>0.03</v>
      </c>
      <c r="D40" s="6"/>
      <c r="E40" s="3"/>
      <c r="F40" s="26">
        <f>F37*C40</f>
        <v>0</v>
      </c>
    </row>
    <row r="41" spans="1:6" x14ac:dyDescent="0.25">
      <c r="A41" s="21"/>
      <c r="B41" s="7" t="s">
        <v>7</v>
      </c>
      <c r="C41" s="5">
        <v>0.04</v>
      </c>
      <c r="D41" s="6"/>
      <c r="E41" s="3"/>
      <c r="F41" s="26">
        <f>F37*C41</f>
        <v>0</v>
      </c>
    </row>
    <row r="42" spans="1:6" x14ac:dyDescent="0.25">
      <c r="A42" s="21"/>
      <c r="B42" s="7" t="s">
        <v>8</v>
      </c>
      <c r="C42" s="5">
        <v>0.01</v>
      </c>
      <c r="D42" s="6"/>
      <c r="E42" s="3"/>
      <c r="F42" s="26">
        <f>F37*C42</f>
        <v>0</v>
      </c>
    </row>
    <row r="43" spans="1:6" x14ac:dyDescent="0.25">
      <c r="A43" s="21"/>
      <c r="B43" s="7" t="s">
        <v>9</v>
      </c>
      <c r="C43" s="5">
        <v>0.01</v>
      </c>
      <c r="D43" s="6"/>
      <c r="E43" s="3"/>
      <c r="F43" s="26">
        <f>F37*C43</f>
        <v>0</v>
      </c>
    </row>
    <row r="44" spans="1:6" x14ac:dyDescent="0.25">
      <c r="A44" s="21"/>
      <c r="B44" s="7" t="s">
        <v>10</v>
      </c>
      <c r="C44" s="5">
        <v>0.05</v>
      </c>
      <c r="D44" s="6"/>
      <c r="E44" s="3"/>
      <c r="F44" s="26">
        <f>F37*C44</f>
        <v>0</v>
      </c>
    </row>
    <row r="45" spans="1:6" x14ac:dyDescent="0.25">
      <c r="A45" s="21"/>
      <c r="B45" s="7" t="s">
        <v>11</v>
      </c>
      <c r="C45" s="5">
        <v>0.18</v>
      </c>
      <c r="D45" s="6"/>
      <c r="E45" s="3"/>
      <c r="F45" s="26">
        <f>F39*C45</f>
        <v>0</v>
      </c>
    </row>
    <row r="46" spans="1:6" ht="16.5" thickBot="1" x14ac:dyDescent="0.3">
      <c r="A46" s="21"/>
      <c r="B46" s="7" t="s">
        <v>12</v>
      </c>
      <c r="C46" s="6">
        <v>1E-3</v>
      </c>
      <c r="D46" s="3"/>
      <c r="E46" s="3"/>
      <c r="F46" s="26">
        <f>F37*C46</f>
        <v>0</v>
      </c>
    </row>
    <row r="47" spans="1:6" ht="16.5" thickBot="1" x14ac:dyDescent="0.3">
      <c r="A47" s="55"/>
      <c r="B47" s="56" t="s">
        <v>13</v>
      </c>
      <c r="C47" s="57"/>
      <c r="D47" s="57"/>
      <c r="E47" s="66" t="s">
        <v>3</v>
      </c>
      <c r="F47" s="58">
        <f>SUM(F39:F46)</f>
        <v>0</v>
      </c>
    </row>
    <row r="48" spans="1:6" ht="16.5" thickBot="1" x14ac:dyDescent="0.3">
      <c r="A48" s="69"/>
      <c r="B48" s="70"/>
      <c r="C48" s="71"/>
      <c r="D48" s="72"/>
      <c r="E48" s="71"/>
      <c r="F48" s="73"/>
    </row>
    <row r="49" spans="1:6" ht="16.5" thickBot="1" x14ac:dyDescent="0.3">
      <c r="A49" s="55"/>
      <c r="B49" s="56" t="s">
        <v>14</v>
      </c>
      <c r="C49" s="57"/>
      <c r="D49" s="57"/>
      <c r="E49" s="66" t="s">
        <v>3</v>
      </c>
      <c r="F49" s="58">
        <f>F37+F47</f>
        <v>0</v>
      </c>
    </row>
    <row r="50" spans="1:6" x14ac:dyDescent="0.25">
      <c r="A50" s="67"/>
      <c r="B50" s="63" t="s">
        <v>15</v>
      </c>
      <c r="C50" s="10"/>
      <c r="D50" s="68"/>
      <c r="E50" s="10"/>
      <c r="F50" s="64"/>
    </row>
    <row r="51" spans="1:6" x14ac:dyDescent="0.25">
      <c r="A51" s="21"/>
      <c r="B51" s="4" t="s">
        <v>16</v>
      </c>
      <c r="C51" s="3"/>
      <c r="D51" s="5">
        <v>0.05</v>
      </c>
      <c r="E51" s="3"/>
      <c r="F51" s="26">
        <f>F37*D51</f>
        <v>0</v>
      </c>
    </row>
    <row r="52" spans="1:6" ht="16.5" thickBot="1" x14ac:dyDescent="0.3">
      <c r="A52" s="50"/>
      <c r="B52" s="51"/>
      <c r="C52" s="52"/>
      <c r="D52" s="53"/>
      <c r="E52" s="52"/>
      <c r="F52" s="54"/>
    </row>
    <row r="53" spans="1:6" ht="16.5" thickBot="1" x14ac:dyDescent="0.3">
      <c r="A53" s="55"/>
      <c r="B53" s="56" t="s">
        <v>17</v>
      </c>
      <c r="C53" s="57"/>
      <c r="D53" s="57"/>
      <c r="E53" s="57"/>
      <c r="F53" s="58">
        <f>F49+F51</f>
        <v>0</v>
      </c>
    </row>
    <row r="54" spans="1:6" x14ac:dyDescent="0.25">
      <c r="A54" s="95" t="s">
        <v>27</v>
      </c>
      <c r="B54" s="27" t="s">
        <v>28</v>
      </c>
      <c r="C54" s="28"/>
      <c r="D54" s="27"/>
      <c r="E54" s="28"/>
      <c r="F54" s="29"/>
    </row>
    <row r="55" spans="1:6" x14ac:dyDescent="0.25">
      <c r="A55" s="95" t="s">
        <v>29</v>
      </c>
      <c r="B55" s="27" t="s">
        <v>30</v>
      </c>
      <c r="C55" s="28"/>
      <c r="D55" s="27"/>
      <c r="E55" s="28"/>
      <c r="F55" s="29"/>
    </row>
    <row r="56" spans="1:6" x14ac:dyDescent="0.25">
      <c r="A56" s="30"/>
      <c r="B56" s="31"/>
      <c r="C56" s="31"/>
      <c r="D56" s="31"/>
      <c r="E56" s="31"/>
      <c r="F56" s="32"/>
    </row>
    <row r="57" spans="1:6" x14ac:dyDescent="0.25">
      <c r="A57" s="130" t="s">
        <v>31</v>
      </c>
      <c r="B57" s="128"/>
      <c r="C57" s="33"/>
      <c r="D57" s="33"/>
      <c r="E57" s="33" t="s">
        <v>32</v>
      </c>
      <c r="F57" s="34"/>
    </row>
    <row r="58" spans="1:6" x14ac:dyDescent="0.25">
      <c r="A58" s="93"/>
      <c r="B58" s="94"/>
      <c r="C58" s="94"/>
      <c r="D58" s="94"/>
      <c r="E58" s="94"/>
      <c r="F58" s="35"/>
    </row>
    <row r="59" spans="1:6" x14ac:dyDescent="0.25">
      <c r="A59" s="126" t="s">
        <v>33</v>
      </c>
      <c r="B59" s="127"/>
      <c r="C59" s="131" t="s">
        <v>33</v>
      </c>
      <c r="D59" s="131"/>
      <c r="E59" s="131"/>
      <c r="F59" s="132"/>
    </row>
    <row r="60" spans="1:6" x14ac:dyDescent="0.25">
      <c r="A60" s="133" t="s">
        <v>34</v>
      </c>
      <c r="B60" s="134"/>
      <c r="C60" s="131" t="s">
        <v>35</v>
      </c>
      <c r="D60" s="131"/>
      <c r="E60" s="131"/>
      <c r="F60" s="132"/>
    </row>
    <row r="61" spans="1:6" x14ac:dyDescent="0.25">
      <c r="A61" s="126" t="s">
        <v>36</v>
      </c>
      <c r="B61" s="127"/>
      <c r="C61" s="128" t="s">
        <v>37</v>
      </c>
      <c r="D61" s="128"/>
      <c r="E61" s="128"/>
      <c r="F61" s="129"/>
    </row>
    <row r="62" spans="1:6" ht="21" thickBot="1" x14ac:dyDescent="0.35">
      <c r="A62" s="36"/>
      <c r="B62" s="37"/>
      <c r="C62" s="37"/>
      <c r="D62" s="37"/>
      <c r="E62" s="37"/>
      <c r="F62" s="38"/>
    </row>
  </sheetData>
  <mergeCells count="15">
    <mergeCell ref="E9:F9"/>
    <mergeCell ref="D7:E7"/>
    <mergeCell ref="A2:F2"/>
    <mergeCell ref="A3:F3"/>
    <mergeCell ref="A4:F4"/>
    <mergeCell ref="A7:C7"/>
    <mergeCell ref="A8:F8"/>
    <mergeCell ref="A5:F5"/>
    <mergeCell ref="A61:B61"/>
    <mergeCell ref="C61:F61"/>
    <mergeCell ref="A57:B57"/>
    <mergeCell ref="A59:B59"/>
    <mergeCell ref="C59:F59"/>
    <mergeCell ref="A60:B60"/>
    <mergeCell ref="C60:F60"/>
  </mergeCells>
  <pageMargins left="0.7" right="0.7" top="0.75" bottom="0.75" header="0.3" footer="0.3"/>
  <pageSetup paperSize="9" scale="74" fitToWidth="0" orientation="portrait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Relyn Antonio De la Paz</dc:creator>
  <cp:lastModifiedBy>Emilia Sarmiento</cp:lastModifiedBy>
  <cp:lastPrinted>2022-10-31T17:08:43Z</cp:lastPrinted>
  <dcterms:created xsi:type="dcterms:W3CDTF">2022-10-13T14:44:20Z</dcterms:created>
  <dcterms:modified xsi:type="dcterms:W3CDTF">2022-11-18T15:36:37Z</dcterms:modified>
</cp:coreProperties>
</file>