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Obras  a  Licitar.  part\Presup  a  revisar\revisado\Limpio\"/>
    </mc:Choice>
  </mc:AlternateContent>
  <bookViews>
    <workbookView xWindow="0" yWindow="0" windowWidth="19200" windowHeight="10608" tabRatio="809"/>
  </bookViews>
  <sheets>
    <sheet name="Aceras y Contenes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Contenes'!$A$1:$F$66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Contenes'!$1:$9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C23" i="21" l="1"/>
  <c r="C29" i="21" l="1"/>
  <c r="F29" i="21"/>
  <c r="C28" i="21"/>
  <c r="F28" i="21" s="1"/>
  <c r="C22" i="21"/>
  <c r="F22" i="21" s="1"/>
  <c r="C21" i="21"/>
  <c r="F23" i="21"/>
  <c r="C19" i="21"/>
  <c r="A28" i="21"/>
  <c r="A29" i="21"/>
  <c r="A27" i="21"/>
  <c r="F20" i="21"/>
  <c r="F21" i="21"/>
  <c r="A19" i="21"/>
  <c r="A20" i="21" s="1"/>
  <c r="A21" i="21" s="1"/>
  <c r="A22" i="21" s="1"/>
  <c r="A23" i="21" s="1"/>
  <c r="A12" i="21"/>
  <c r="A13" i="21" s="1"/>
  <c r="A14" i="21" s="1"/>
  <c r="A15" i="21" s="1"/>
  <c r="F15" i="21" l="1"/>
  <c r="F13" i="21" l="1"/>
  <c r="F14" i="21" l="1"/>
  <c r="F32" i="21"/>
  <c r="F33" i="21" s="1"/>
  <c r="F27" i="21"/>
  <c r="F30" i="21" s="1"/>
  <c r="F12" i="21"/>
  <c r="F16" i="21" l="1"/>
  <c r="F19" i="21"/>
  <c r="F24" i="21" s="1"/>
  <c r="F35" i="21" l="1"/>
  <c r="F37" i="21" s="1"/>
  <c r="F45" i="21" s="1"/>
  <c r="F43" i="21" l="1"/>
  <c r="F47" i="21"/>
  <c r="F39" i="21"/>
  <c r="F46" i="21"/>
  <c r="F48" i="21"/>
  <c r="F42" i="21"/>
  <c r="F49" i="21" s="1"/>
  <c r="F44" i="21"/>
  <c r="F50" i="21" l="1"/>
  <c r="F52" i="21" s="1"/>
  <c r="F55" i="21" s="1"/>
  <c r="F6" i="21" s="1"/>
</calcChain>
</file>

<file path=xl/sharedStrings.xml><?xml version="1.0" encoding="utf-8"?>
<sst xmlns="http://schemas.openxmlformats.org/spreadsheetml/2006/main" count="74" uniqueCount="66">
  <si>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</si>
  <si>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</si>
  <si>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</si>
  <si>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</si>
  <si>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</si>
  <si>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</si>
  <si>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</si>
  <si>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</si>
  <si>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</si>
  <si>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</si>
  <si>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</si>
  <si>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</si>
  <si>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</si>
  <si>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</si>
  <si>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</si>
  <si>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</si>
  <si>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</si>
  <si>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</si>
  <si>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</si>
  <si>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</si>
  <si>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</si>
  <si>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</si>
  <si>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</si>
  <si>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</si>
  <si>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</si>
  <si>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Movimiento de Tierra:</t>
  </si>
  <si>
    <t>Nota 2:</t>
  </si>
  <si>
    <t>SUB-TOTAL 1</t>
  </si>
  <si>
    <t>SUB-TOTAL 2</t>
  </si>
  <si>
    <t>SUB-TOTAL 3</t>
  </si>
  <si>
    <t>SUB-TOTAL 4</t>
  </si>
  <si>
    <t>Codia</t>
  </si>
  <si>
    <t>Caseta de Materiales</t>
  </si>
  <si>
    <t>Descripción</t>
  </si>
  <si>
    <t>M3</t>
  </si>
  <si>
    <t>Monto Total RD$:</t>
  </si>
  <si>
    <t>La Partida de Imprevistos será autorizada por decisión de esta Dirección (Ingeniería y/o Despacho del Alcalde).</t>
  </si>
  <si>
    <t>Replanteo</t>
  </si>
  <si>
    <t>La Partida Seguros, Pólizas y Fianzas será pagada previa presentación de Factura.</t>
  </si>
  <si>
    <t>P:A</t>
  </si>
  <si>
    <t>Fecha 25-04-2023</t>
  </si>
  <si>
    <t>Presupuesto Administrativo</t>
  </si>
  <si>
    <t>Letrero Identificación de Obra móviles a dos caras 4’X2’</t>
  </si>
  <si>
    <t>Construcción de Contenes (0.45x0.30x0.15), f'c = 180 kg/cm², C/ligadora.</t>
  </si>
  <si>
    <t>M2</t>
  </si>
  <si>
    <t>Suministro de relleno Caliche regado, Nivelado y compactado C/maquito.</t>
  </si>
  <si>
    <t>Demolición  de  elementos  de  hormigón.</t>
  </si>
  <si>
    <t>Bote producto de Excavación.</t>
  </si>
  <si>
    <t>Hormigón Simple en:</t>
  </si>
  <si>
    <t>Terford (tipo III), a base de H.S y Piedras</t>
  </si>
  <si>
    <t>Seguros, Póliza y Fianzas</t>
  </si>
  <si>
    <t>Supervisión</t>
  </si>
  <si>
    <t>Bote producto de materiales  demolidos. Esp.=1.3</t>
  </si>
  <si>
    <t xml:space="preserve"> Nota 1: </t>
  </si>
  <si>
    <t>Elaborado por:</t>
  </si>
  <si>
    <t>Revizado  y  Autorizado  por:</t>
  </si>
  <si>
    <t>________________________________________</t>
  </si>
  <si>
    <t>Construcción de acera en hormigón 180 kg/cm², C/ligadora, e = 0.10 mts, a = 1.00 m</t>
  </si>
  <si>
    <t>Provincia</t>
  </si>
  <si>
    <t xml:space="preserve">  San Cristóbal. R.D.  </t>
  </si>
  <si>
    <t>Excavación a Mano material no clasificado.</t>
  </si>
  <si>
    <t>_____________________________________________</t>
  </si>
  <si>
    <t xml:space="preserve">Presupuesto : </t>
  </si>
  <si>
    <t xml:space="preserve"> Construcción Aceras y Contenes.</t>
  </si>
  <si>
    <t>Ubicación :</t>
  </si>
  <si>
    <t xml:space="preserve"> Sector, La Plena.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</si>
</sst>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#,##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i/>
      <sz val="11"/>
      <color rgb="FF0000CC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6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3" applyNumberFormat="0" applyAlignment="0" applyProtection="0"/>
    <xf numFmtId="0" fontId="15" fillId="19" borderId="3" applyNumberFormat="0" applyAlignment="0" applyProtection="0"/>
    <xf numFmtId="0" fontId="15" fillId="19" borderId="3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4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7" applyNumberFormat="0" applyAlignment="0" applyProtection="0"/>
    <xf numFmtId="0" fontId="23" fillId="19" borderId="7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7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39" fontId="26" fillId="0" borderId="0"/>
    <xf numFmtId="171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172" fontId="2" fillId="0" borderId="0" applyFont="0" applyFill="0" applyBorder="0" applyAlignment="0" applyProtection="0"/>
  </cellStyleXfs>
  <cellXfs count="150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43" fontId="7" fillId="0" borderId="0" xfId="150" applyFont="1" applyFill="1" applyBorder="1"/>
    <xf numFmtId="0" fontId="7" fillId="3" borderId="0" xfId="0" applyFont="1" applyFill="1"/>
    <xf numFmtId="165" fontId="7" fillId="0" borderId="0" xfId="0" applyNumberFormat="1" applyFont="1"/>
    <xf numFmtId="0" fontId="7" fillId="0" borderId="1" xfId="0" applyFont="1" applyBorder="1"/>
    <xf numFmtId="0" fontId="7" fillId="0" borderId="2" xfId="0" applyFont="1" applyBorder="1"/>
    <xf numFmtId="4" fontId="7" fillId="0" borderId="0" xfId="0" applyNumberFormat="1" applyFont="1"/>
    <xf numFmtId="2" fontId="30" fillId="0" borderId="9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166" fontId="30" fillId="0" borderId="10" xfId="112" applyNumberFormat="1" applyFont="1" applyFill="1" applyBorder="1" applyAlignment="1">
      <alignment horizontal="right" vertical="center"/>
    </xf>
    <xf numFmtId="166" fontId="30" fillId="2" borderId="10" xfId="0" applyNumberFormat="1" applyFont="1" applyFill="1" applyBorder="1" applyAlignment="1">
      <alignment horizontal="center" vertical="center"/>
    </xf>
    <xf numFmtId="166" fontId="30" fillId="0" borderId="10" xfId="112" applyNumberFormat="1" applyFont="1" applyFill="1" applyBorder="1" applyAlignment="1">
      <alignment vertical="center"/>
    </xf>
    <xf numFmtId="166" fontId="30" fillId="2" borderId="10" xfId="112" applyNumberFormat="1" applyFont="1" applyFill="1" applyBorder="1" applyAlignment="1">
      <alignment vertical="center"/>
    </xf>
    <xf numFmtId="0" fontId="30" fillId="0" borderId="10" xfId="0" applyFont="1" applyBorder="1" applyAlignment="1">
      <alignment horizontal="left" vertical="center" wrapText="1"/>
    </xf>
    <xf numFmtId="2" fontId="6" fillId="21" borderId="9" xfId="0" applyNumberFormat="1" applyFont="1" applyFill="1" applyBorder="1" applyAlignment="1">
      <alignment horizontal="center" vertical="top"/>
    </xf>
    <xf numFmtId="0" fontId="6" fillId="21" borderId="10" xfId="0" applyFont="1" applyFill="1" applyBorder="1" applyAlignment="1">
      <alignment horizontal="center" vertical="top"/>
    </xf>
    <xf numFmtId="0" fontId="6" fillId="21" borderId="14" xfId="0" applyFont="1" applyFill="1" applyBorder="1" applyAlignment="1">
      <alignment horizontal="center" vertical="top"/>
    </xf>
    <xf numFmtId="2" fontId="5" fillId="0" borderId="9" xfId="0" applyNumberFormat="1" applyFont="1" applyBorder="1" applyAlignment="1">
      <alignment horizontal="center" vertical="top"/>
    </xf>
    <xf numFmtId="0" fontId="5" fillId="2" borderId="10" xfId="0" applyFont="1" applyFill="1" applyBorder="1" applyAlignment="1">
      <alignment horizontal="left" vertical="top"/>
    </xf>
    <xf numFmtId="166" fontId="5" fillId="2" borderId="10" xfId="112" applyNumberFormat="1" applyFont="1" applyFill="1" applyBorder="1" applyAlignment="1">
      <alignment horizontal="center"/>
    </xf>
    <xf numFmtId="166" fontId="5" fillId="2" borderId="10" xfId="0" applyNumberFormat="1" applyFont="1" applyFill="1" applyBorder="1" applyAlignment="1">
      <alignment horizontal="center"/>
    </xf>
    <xf numFmtId="166" fontId="5" fillId="2" borderId="10" xfId="112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left" vertical="top"/>
    </xf>
    <xf numFmtId="166" fontId="5" fillId="0" borderId="10" xfId="112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left" vertical="top" wrapText="1"/>
    </xf>
    <xf numFmtId="4" fontId="5" fillId="0" borderId="10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right"/>
    </xf>
    <xf numFmtId="4" fontId="5" fillId="0" borderId="14" xfId="0" applyNumberFormat="1" applyFont="1" applyBorder="1" applyAlignment="1">
      <alignment horizontal="center"/>
    </xf>
    <xf numFmtId="175" fontId="6" fillId="22" borderId="9" xfId="0" applyNumberFormat="1" applyFont="1" applyFill="1" applyBorder="1" applyAlignment="1">
      <alignment horizontal="center"/>
    </xf>
    <xf numFmtId="175" fontId="6" fillId="22" borderId="10" xfId="0" applyNumberFormat="1" applyFont="1" applyFill="1" applyBorder="1" applyAlignment="1">
      <alignment horizontal="center"/>
    </xf>
    <xf numFmtId="39" fontId="6" fillId="0" borderId="9" xfId="144" applyFont="1" applyBorder="1" applyAlignment="1">
      <alignment horizontal="center"/>
    </xf>
    <xf numFmtId="39" fontId="6" fillId="0" borderId="10" xfId="144" applyFont="1" applyBorder="1" applyAlignment="1">
      <alignment horizontal="center" vertical="top"/>
    </xf>
    <xf numFmtId="39" fontId="6" fillId="0" borderId="10" xfId="144" applyFont="1" applyBorder="1" applyAlignment="1">
      <alignment horizontal="center"/>
    </xf>
    <xf numFmtId="4" fontId="6" fillId="0" borderId="10" xfId="0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center" vertical="center"/>
    </xf>
    <xf numFmtId="175" fontId="5" fillId="0" borderId="9" xfId="144" applyNumberFormat="1" applyFont="1" applyBorder="1" applyAlignment="1">
      <alignment horizontal="center" vertical="top"/>
    </xf>
    <xf numFmtId="39" fontId="5" fillId="0" borderId="10" xfId="144" applyFont="1" applyBorder="1" applyAlignment="1">
      <alignment vertical="top" wrapText="1"/>
    </xf>
    <xf numFmtId="39" fontId="5" fillId="0" borderId="10" xfId="144" applyFont="1" applyBorder="1" applyAlignment="1">
      <alignment horizontal="center"/>
    </xf>
    <xf numFmtId="168" fontId="5" fillId="0" borderId="9" xfId="0" applyNumberFormat="1" applyFont="1" applyBorder="1" applyAlignment="1">
      <alignment horizontal="center" vertical="top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6" fontId="5" fillId="2" borderId="10" xfId="112" applyNumberFormat="1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/>
    </xf>
    <xf numFmtId="4" fontId="5" fillId="4" borderId="10" xfId="0" applyNumberFormat="1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/>
    </xf>
    <xf numFmtId="4" fontId="7" fillId="4" borderId="10" xfId="0" applyNumberFormat="1" applyFont="1" applyFill="1" applyBorder="1" applyAlignment="1">
      <alignment horizontal="center"/>
    </xf>
    <xf numFmtId="43" fontId="6" fillId="21" borderId="10" xfId="150" applyFont="1" applyFill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10" fontId="5" fillId="0" borderId="10" xfId="0" applyNumberFormat="1" applyFont="1" applyBorder="1" applyAlignment="1">
      <alignment horizontal="center"/>
    </xf>
    <xf numFmtId="0" fontId="5" fillId="0" borderId="10" xfId="0" applyFont="1" applyBorder="1"/>
    <xf numFmtId="0" fontId="6" fillId="0" borderId="10" xfId="0" applyFont="1" applyBorder="1" applyAlignment="1">
      <alignment horizontal="left"/>
    </xf>
    <xf numFmtId="10" fontId="5" fillId="2" borderId="10" xfId="0" applyNumberFormat="1" applyFont="1" applyFill="1" applyBorder="1" applyAlignment="1">
      <alignment horizontal="center"/>
    </xf>
    <xf numFmtId="2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23" borderId="9" xfId="0" applyFont="1" applyFill="1" applyBorder="1" applyAlignment="1">
      <alignment horizontal="center" vertical="top"/>
    </xf>
    <xf numFmtId="0" fontId="6" fillId="23" borderId="10" xfId="0" applyFont="1" applyFill="1" applyBorder="1"/>
    <xf numFmtId="10" fontId="5" fillId="23" borderId="10" xfId="0" applyNumberFormat="1" applyFont="1" applyFill="1" applyBorder="1" applyAlignment="1">
      <alignment horizontal="center"/>
    </xf>
    <xf numFmtId="0" fontId="5" fillId="23" borderId="10" xfId="0" applyFont="1" applyFill="1" applyBorder="1"/>
    <xf numFmtId="4" fontId="5" fillId="23" borderId="10" xfId="0" applyNumberFormat="1" applyFont="1" applyFill="1" applyBorder="1" applyAlignment="1">
      <alignment horizontal="right"/>
    </xf>
    <xf numFmtId="0" fontId="4" fillId="24" borderId="0" xfId="0" applyFont="1" applyFill="1" applyBorder="1" applyAlignment="1">
      <alignment vertical="center"/>
    </xf>
    <xf numFmtId="0" fontId="4" fillId="24" borderId="0" xfId="0" applyFont="1" applyFill="1" applyBorder="1" applyAlignment="1">
      <alignment vertical="center" wrapText="1"/>
    </xf>
    <xf numFmtId="0" fontId="0" fillId="0" borderId="0" xfId="0" applyFont="1" applyBorder="1"/>
    <xf numFmtId="0" fontId="7" fillId="0" borderId="0" xfId="0" applyFont="1" applyBorder="1"/>
    <xf numFmtId="0" fontId="5" fillId="4" borderId="9" xfId="0" applyFont="1" applyFill="1" applyBorder="1" applyAlignment="1">
      <alignment horizontal="center" vertical="top"/>
    </xf>
    <xf numFmtId="0" fontId="6" fillId="4" borderId="10" xfId="0" applyFont="1" applyFill="1" applyBorder="1"/>
    <xf numFmtId="10" fontId="5" fillId="4" borderId="10" xfId="0" applyNumberFormat="1" applyFont="1" applyFill="1" applyBorder="1" applyAlignment="1">
      <alignment horizontal="center"/>
    </xf>
    <xf numFmtId="0" fontId="5" fillId="4" borderId="10" xfId="0" applyFont="1" applyFill="1" applyBorder="1"/>
    <xf numFmtId="4" fontId="5" fillId="4" borderId="10" xfId="0" applyNumberFormat="1" applyFont="1" applyFill="1" applyBorder="1" applyAlignment="1">
      <alignment horizontal="right"/>
    </xf>
    <xf numFmtId="166" fontId="5" fillId="0" borderId="14" xfId="112" applyNumberFormat="1" applyFont="1" applyFill="1" applyBorder="1" applyAlignment="1">
      <alignment horizontal="right"/>
    </xf>
    <xf numFmtId="4" fontId="5" fillId="0" borderId="14" xfId="0" applyNumberFormat="1" applyFont="1" applyBorder="1" applyAlignment="1">
      <alignment horizontal="right"/>
    </xf>
    <xf numFmtId="175" fontId="6" fillId="22" borderId="14" xfId="0" applyNumberFormat="1" applyFont="1" applyFill="1" applyBorder="1" applyAlignment="1">
      <alignment horizontal="right"/>
    </xf>
    <xf numFmtId="4" fontId="6" fillId="0" borderId="14" xfId="0" applyNumberFormat="1" applyFont="1" applyBorder="1" applyAlignment="1">
      <alignment horizontal="right" vertical="center"/>
    </xf>
    <xf numFmtId="0" fontId="6" fillId="21" borderId="14" xfId="0" applyFont="1" applyFill="1" applyBorder="1" applyAlignment="1">
      <alignment horizontal="right" vertical="top"/>
    </xf>
    <xf numFmtId="166" fontId="5" fillId="0" borderId="14" xfId="112" applyNumberFormat="1" applyFont="1" applyFill="1" applyBorder="1" applyAlignment="1">
      <alignment horizontal="right" vertical="center"/>
    </xf>
    <xf numFmtId="43" fontId="6" fillId="21" borderId="14" xfId="150" applyFont="1" applyFill="1" applyBorder="1" applyAlignment="1">
      <alignment horizontal="right" vertical="top"/>
    </xf>
    <xf numFmtId="175" fontId="6" fillId="23" borderId="14" xfId="0" applyNumberFormat="1" applyFont="1" applyFill="1" applyBorder="1" applyAlignment="1">
      <alignment horizontal="right"/>
    </xf>
    <xf numFmtId="4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5" fillId="20" borderId="13" xfId="0" applyFont="1" applyFill="1" applyBorder="1" applyAlignment="1">
      <alignment horizontal="center" wrapText="1"/>
    </xf>
    <xf numFmtId="0" fontId="5" fillId="20" borderId="12" xfId="0" applyFont="1" applyFill="1" applyBorder="1" applyAlignment="1">
      <alignment horizontal="center" wrapText="1"/>
    </xf>
    <xf numFmtId="0" fontId="5" fillId="20" borderId="11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horizontal="right" vertical="center"/>
    </xf>
    <xf numFmtId="2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center" vertical="top" wrapText="1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4" fontId="6" fillId="0" borderId="15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4" fontId="6" fillId="0" borderId="15" xfId="0" applyNumberFormat="1" applyFont="1" applyBorder="1" applyAlignment="1">
      <alignment wrapText="1"/>
    </xf>
    <xf numFmtId="4" fontId="6" fillId="23" borderId="17" xfId="0" applyNumberFormat="1" applyFont="1" applyFill="1" applyBorder="1" applyAlignment="1">
      <alignment horizontal="center"/>
    </xf>
    <xf numFmtId="4" fontId="6" fillId="23" borderId="17" xfId="0" applyNumberFormat="1" applyFont="1" applyFill="1" applyBorder="1" applyAlignment="1">
      <alignment horizontal="right"/>
    </xf>
    <xf numFmtId="0" fontId="4" fillId="24" borderId="0" xfId="0" applyFont="1" applyFill="1" applyBorder="1" applyAlignment="1">
      <alignment horizontal="center" vertical="center"/>
    </xf>
    <xf numFmtId="0" fontId="31" fillId="24" borderId="0" xfId="0" applyFont="1" applyFill="1" applyBorder="1" applyAlignment="1">
      <alignment vertical="center"/>
    </xf>
    <xf numFmtId="0" fontId="5" fillId="24" borderId="0" xfId="0" applyFont="1" applyFill="1" applyBorder="1" applyAlignment="1">
      <alignment vertical="center"/>
    </xf>
    <xf numFmtId="0" fontId="5" fillId="24" borderId="0" xfId="0" applyFont="1" applyFill="1" applyBorder="1" applyAlignment="1">
      <alignment vertical="center" wrapText="1"/>
    </xf>
    <xf numFmtId="0" fontId="5" fillId="24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top"/>
    </xf>
    <xf numFmtId="0" fontId="30" fillId="0" borderId="0" xfId="0" applyFont="1" applyBorder="1"/>
    <xf numFmtId="4" fontId="30" fillId="0" borderId="0" xfId="0" applyNumberFormat="1" applyFont="1" applyBorder="1" applyAlignment="1">
      <alignment horizontal="right"/>
    </xf>
    <xf numFmtId="166" fontId="7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right"/>
    </xf>
    <xf numFmtId="166" fontId="7" fillId="0" borderId="15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vertical="top"/>
    </xf>
    <xf numFmtId="4" fontId="7" fillId="0" borderId="15" xfId="0" applyNumberFormat="1" applyFont="1" applyBorder="1" applyAlignment="1">
      <alignment horizontal="center"/>
    </xf>
    <xf numFmtId="166" fontId="7" fillId="0" borderId="15" xfId="0" applyNumberFormat="1" applyFont="1" applyBorder="1" applyAlignment="1">
      <alignment horizontal="center"/>
    </xf>
    <xf numFmtId="4" fontId="7" fillId="0" borderId="15" xfId="0" applyNumberFormat="1" applyFont="1" applyBorder="1" applyAlignment="1">
      <alignment horizontal="right"/>
    </xf>
    <xf numFmtId="175" fontId="6" fillId="4" borderId="9" xfId="0" applyNumberFormat="1" applyFont="1" applyFill="1" applyBorder="1" applyAlignment="1">
      <alignment horizontal="center"/>
    </xf>
    <xf numFmtId="175" fontId="6" fillId="4" borderId="10" xfId="0" applyNumberFormat="1" applyFont="1" applyFill="1" applyBorder="1" applyAlignment="1">
      <alignment horizontal="center"/>
    </xf>
    <xf numFmtId="175" fontId="6" fillId="4" borderId="14" xfId="0" applyNumberFormat="1" applyFont="1" applyFill="1" applyBorder="1" applyAlignment="1">
      <alignment horizontal="right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4" fillId="4" borderId="1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vertical="center"/>
    </xf>
    <xf numFmtId="4" fontId="4" fillId="4" borderId="19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center" vertical="center"/>
    </xf>
    <xf numFmtId="0" fontId="4" fillId="24" borderId="0" xfId="0" applyFont="1" applyFill="1" applyBorder="1" applyAlignment="1">
      <alignment horizontal="left" vertical="center"/>
    </xf>
    <xf numFmtId="0" fontId="4" fillId="2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6" fillId="23" borderId="9" xfId="0" applyFont="1" applyFill="1" applyBorder="1" applyAlignment="1">
      <alignment horizontal="center"/>
    </xf>
    <xf numFmtId="0" fontId="6" fillId="23" borderId="10" xfId="0" applyFont="1" applyFill="1" applyBorder="1" applyAlignment="1">
      <alignment horizontal="center"/>
    </xf>
    <xf numFmtId="4" fontId="6" fillId="23" borderId="16" xfId="0" applyNumberFormat="1" applyFont="1" applyFill="1" applyBorder="1" applyAlignment="1">
      <alignment horizontal="center"/>
    </xf>
    <xf numFmtId="4" fontId="6" fillId="23" borderId="17" xfId="0" applyNumberFormat="1" applyFont="1" applyFill="1" applyBorder="1" applyAlignment="1">
      <alignment horizontal="center"/>
    </xf>
    <xf numFmtId="0" fontId="31" fillId="24" borderId="0" xfId="0" applyFont="1" applyFill="1" applyBorder="1" applyAlignment="1">
      <alignment horizontal="left" vertical="center" wrapText="1"/>
    </xf>
    <xf numFmtId="0" fontId="3" fillId="24" borderId="0" xfId="0" applyFont="1" applyFill="1" applyBorder="1" applyAlignment="1">
      <alignment horizontal="left" vertical="center"/>
    </xf>
    <xf numFmtId="0" fontId="3" fillId="24" borderId="0" xfId="0" applyFont="1" applyFill="1" applyBorder="1" applyAlignment="1">
      <alignment horizontal="center" vertical="center"/>
    </xf>
    <xf numFmtId="4" fontId="5" fillId="4" borderId="14" xfId="0" applyNumberFormat="1" applyFont="1" applyFill="1" applyBorder="1" applyAlignment="1">
      <alignment horizontal="right"/>
    </xf>
    <xf numFmtId="4" fontId="5" fillId="23" borderId="14" xfId="0" applyNumberFormat="1" applyFont="1" applyFill="1" applyBorder="1" applyAlignment="1">
      <alignment horizontal="right"/>
    </xf>
    <xf numFmtId="176" fontId="5" fillId="23" borderId="14" xfId="0" applyNumberFormat="1" applyFont="1" applyFill="1" applyBorder="1" applyAlignment="1">
      <alignment horizontal="right"/>
    </xf>
    <xf numFmtId="4" fontId="6" fillId="23" borderId="18" xfId="0" applyNumberFormat="1" applyFont="1" applyFill="1" applyBorder="1" applyAlignment="1">
      <alignment horizontal="right"/>
    </xf>
  </cellXfs>
  <cellStyles count="166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2 2" xfId="153"/>
    <cellStyle name="Comma 3" xfId="87"/>
    <cellStyle name="Comma 3 2" xfId="154"/>
    <cellStyle name="Comma 4" xfId="88"/>
    <cellStyle name="Comma 4 2" xfId="155"/>
    <cellStyle name="Comma 5" xfId="148"/>
    <cellStyle name="Comma 5 2" xfId="161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" xfId="150" builtinId="3"/>
    <cellStyle name="Millares 2" xfId="3"/>
    <cellStyle name="Millares 2 2" xfId="107"/>
    <cellStyle name="Millares 2 3" xfId="151"/>
    <cellStyle name="Millares 3" xfId="5"/>
    <cellStyle name="Millares 3 2" xfId="108"/>
    <cellStyle name="Millares 3 2 2" xfId="156"/>
    <cellStyle name="Millares 3 3" xfId="152"/>
    <cellStyle name="Millares 4" xfId="109"/>
    <cellStyle name="Millares 4 2" xfId="110"/>
    <cellStyle name="Millares 4 2 2" xfId="158"/>
    <cellStyle name="Millares 4 3" xfId="157"/>
    <cellStyle name="Millares 5" xfId="111"/>
    <cellStyle name="Millares 5 2" xfId="159"/>
    <cellStyle name="Millares 6" xfId="112"/>
    <cellStyle name="Millares 6 3" xfId="165"/>
    <cellStyle name="Millares 7" xfId="145"/>
    <cellStyle name="Millares 7 2" xfId="160"/>
    <cellStyle name="Millares 8" xfId="162"/>
    <cellStyle name="Moneda 2" xfId="113"/>
    <cellStyle name="Moneda 3" xfId="164"/>
    <cellStyle name="Neutral 2" xfId="114"/>
    <cellStyle name="No-definido" xfId="115"/>
    <cellStyle name="Normal" xfId="0" builtinId="0"/>
    <cellStyle name="Normal - Style1" xfId="116"/>
    <cellStyle name="Normal 10" xfId="144"/>
    <cellStyle name="Normal 10 2" xfId="163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350247</xdr:colOff>
      <xdr:row>0</xdr:row>
      <xdr:rowOff>44389</xdr:rowOff>
    </xdr:from>
    <xdr:to>
      <xdr:col>5</xdr:col>
      <xdr:colOff>989584</xdr:colOff>
      <xdr:row>3</xdr:row>
      <xdr:rowOff>114300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08172" y="44389"/>
          <a:ext cx="639337" cy="5842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capilla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6"/>
  <sheetViews>
    <sheetView tabSelected="1" view="pageBreakPreview" topLeftCell="A22" zoomScale="85" zoomScaleNormal="85" zoomScaleSheetLayoutView="85" workbookViewId="0">
      <selection activeCell="G35" sqref="G35"/>
    </sheetView>
  </sheetViews>
  <sheetFormatPr baseColWidth="10" defaultColWidth="11.44140625" defaultRowHeight="13.8" x14ac:dyDescent="0.25"/>
  <cols>
    <col min="1" max="1" width="7" style="4" customWidth="1"/>
    <col min="2" max="2" width="53.6640625" style="2" customWidth="1"/>
    <col min="3" max="3" width="9.44140625" style="5" customWidth="1"/>
    <col min="4" max="4" width="8.6640625" style="1" customWidth="1"/>
    <col min="5" max="5" width="15" style="3" customWidth="1"/>
    <col min="6" max="6" width="18.5546875" style="5" customWidth="1"/>
    <col min="7" max="7" width="21.109375" style="6" customWidth="1"/>
    <col min="8" max="8" width="11.88671875" style="6" bestFit="1" customWidth="1"/>
    <col min="9" max="9" width="11.6640625" style="6" bestFit="1" customWidth="1"/>
    <col min="10" max="250" width="11.44140625" style="6"/>
    <col min="251" max="251" width="8" style="6" customWidth="1"/>
    <col min="252" max="252" width="52.44140625" style="6" customWidth="1"/>
    <col min="253" max="253" width="9.33203125" style="6" customWidth="1"/>
    <col min="254" max="254" width="7.109375" style="6" customWidth="1"/>
    <col min="255" max="255" width="11.44140625" style="6" customWidth="1"/>
    <col min="256" max="256" width="12.44140625" style="6" customWidth="1"/>
    <col min="257" max="257" width="13.5546875" style="6" customWidth="1"/>
    <col min="258" max="506" width="11.44140625" style="6"/>
    <col min="507" max="507" width="8" style="6" customWidth="1"/>
    <col min="508" max="508" width="52.44140625" style="6" customWidth="1"/>
    <col min="509" max="509" width="9.33203125" style="6" customWidth="1"/>
    <col min="510" max="510" width="7.109375" style="6" customWidth="1"/>
    <col min="511" max="511" width="11.44140625" style="6" customWidth="1"/>
    <col min="512" max="512" width="12.44140625" style="6" customWidth="1"/>
    <col min="513" max="513" width="13.5546875" style="6" customWidth="1"/>
    <col min="514" max="762" width="11.44140625" style="6"/>
    <col min="763" max="763" width="8" style="6" customWidth="1"/>
    <col min="764" max="764" width="52.44140625" style="6" customWidth="1"/>
    <col min="765" max="765" width="9.33203125" style="6" customWidth="1"/>
    <col min="766" max="766" width="7.109375" style="6" customWidth="1"/>
    <col min="767" max="767" width="11.44140625" style="6" customWidth="1"/>
    <col min="768" max="768" width="12.44140625" style="6" customWidth="1"/>
    <col min="769" max="769" width="13.5546875" style="6" customWidth="1"/>
    <col min="770" max="1018" width="11.44140625" style="6"/>
    <col min="1019" max="1019" width="8" style="6" customWidth="1"/>
    <col min="1020" max="1020" width="52.44140625" style="6" customWidth="1"/>
    <col min="1021" max="1021" width="9.33203125" style="6" customWidth="1"/>
    <col min="1022" max="1022" width="7.109375" style="6" customWidth="1"/>
    <col min="1023" max="1023" width="11.44140625" style="6" customWidth="1"/>
    <col min="1024" max="1024" width="12.44140625" style="6" customWidth="1"/>
    <col min="1025" max="1025" width="13.5546875" style="6" customWidth="1"/>
    <col min="1026" max="1274" width="11.44140625" style="6"/>
    <col min="1275" max="1275" width="8" style="6" customWidth="1"/>
    <col min="1276" max="1276" width="52.44140625" style="6" customWidth="1"/>
    <col min="1277" max="1277" width="9.33203125" style="6" customWidth="1"/>
    <col min="1278" max="1278" width="7.109375" style="6" customWidth="1"/>
    <col min="1279" max="1279" width="11.44140625" style="6" customWidth="1"/>
    <col min="1280" max="1280" width="12.44140625" style="6" customWidth="1"/>
    <col min="1281" max="1281" width="13.5546875" style="6" customWidth="1"/>
    <col min="1282" max="1530" width="11.44140625" style="6"/>
    <col min="1531" max="1531" width="8" style="6" customWidth="1"/>
    <col min="1532" max="1532" width="52.44140625" style="6" customWidth="1"/>
    <col min="1533" max="1533" width="9.33203125" style="6" customWidth="1"/>
    <col min="1534" max="1534" width="7.109375" style="6" customWidth="1"/>
    <col min="1535" max="1535" width="11.44140625" style="6" customWidth="1"/>
    <col min="1536" max="1536" width="12.44140625" style="6" customWidth="1"/>
    <col min="1537" max="1537" width="13.5546875" style="6" customWidth="1"/>
    <col min="1538" max="1786" width="11.44140625" style="6"/>
    <col min="1787" max="1787" width="8" style="6" customWidth="1"/>
    <col min="1788" max="1788" width="52.44140625" style="6" customWidth="1"/>
    <col min="1789" max="1789" width="9.33203125" style="6" customWidth="1"/>
    <col min="1790" max="1790" width="7.109375" style="6" customWidth="1"/>
    <col min="1791" max="1791" width="11.44140625" style="6" customWidth="1"/>
    <col min="1792" max="1792" width="12.44140625" style="6" customWidth="1"/>
    <col min="1793" max="1793" width="13.5546875" style="6" customWidth="1"/>
    <col min="1794" max="2042" width="11.44140625" style="6"/>
    <col min="2043" max="2043" width="8" style="6" customWidth="1"/>
    <col min="2044" max="2044" width="52.44140625" style="6" customWidth="1"/>
    <col min="2045" max="2045" width="9.33203125" style="6" customWidth="1"/>
    <col min="2046" max="2046" width="7.109375" style="6" customWidth="1"/>
    <col min="2047" max="2047" width="11.44140625" style="6" customWidth="1"/>
    <col min="2048" max="2048" width="12.44140625" style="6" customWidth="1"/>
    <col min="2049" max="2049" width="13.5546875" style="6" customWidth="1"/>
    <col min="2050" max="2298" width="11.44140625" style="6"/>
    <col min="2299" max="2299" width="8" style="6" customWidth="1"/>
    <col min="2300" max="2300" width="52.44140625" style="6" customWidth="1"/>
    <col min="2301" max="2301" width="9.33203125" style="6" customWidth="1"/>
    <col min="2302" max="2302" width="7.109375" style="6" customWidth="1"/>
    <col min="2303" max="2303" width="11.44140625" style="6" customWidth="1"/>
    <col min="2304" max="2304" width="12.44140625" style="6" customWidth="1"/>
    <col min="2305" max="2305" width="13.5546875" style="6" customWidth="1"/>
    <col min="2306" max="2554" width="11.44140625" style="6"/>
    <col min="2555" max="2555" width="8" style="6" customWidth="1"/>
    <col min="2556" max="2556" width="52.44140625" style="6" customWidth="1"/>
    <col min="2557" max="2557" width="9.33203125" style="6" customWidth="1"/>
    <col min="2558" max="2558" width="7.109375" style="6" customWidth="1"/>
    <col min="2559" max="2559" width="11.44140625" style="6" customWidth="1"/>
    <col min="2560" max="2560" width="12.44140625" style="6" customWidth="1"/>
    <col min="2561" max="2561" width="13.5546875" style="6" customWidth="1"/>
    <col min="2562" max="2810" width="11.44140625" style="6"/>
    <col min="2811" max="2811" width="8" style="6" customWidth="1"/>
    <col min="2812" max="2812" width="52.44140625" style="6" customWidth="1"/>
    <col min="2813" max="2813" width="9.33203125" style="6" customWidth="1"/>
    <col min="2814" max="2814" width="7.109375" style="6" customWidth="1"/>
    <col min="2815" max="2815" width="11.44140625" style="6" customWidth="1"/>
    <col min="2816" max="2816" width="12.44140625" style="6" customWidth="1"/>
    <col min="2817" max="2817" width="13.5546875" style="6" customWidth="1"/>
    <col min="2818" max="3066" width="11.44140625" style="6"/>
    <col min="3067" max="3067" width="8" style="6" customWidth="1"/>
    <col min="3068" max="3068" width="52.44140625" style="6" customWidth="1"/>
    <col min="3069" max="3069" width="9.33203125" style="6" customWidth="1"/>
    <col min="3070" max="3070" width="7.109375" style="6" customWidth="1"/>
    <col min="3071" max="3071" width="11.44140625" style="6" customWidth="1"/>
    <col min="3072" max="3072" width="12.44140625" style="6" customWidth="1"/>
    <col min="3073" max="3073" width="13.5546875" style="6" customWidth="1"/>
    <col min="3074" max="3322" width="11.44140625" style="6"/>
    <col min="3323" max="3323" width="8" style="6" customWidth="1"/>
    <col min="3324" max="3324" width="52.44140625" style="6" customWidth="1"/>
    <col min="3325" max="3325" width="9.33203125" style="6" customWidth="1"/>
    <col min="3326" max="3326" width="7.109375" style="6" customWidth="1"/>
    <col min="3327" max="3327" width="11.44140625" style="6" customWidth="1"/>
    <col min="3328" max="3328" width="12.44140625" style="6" customWidth="1"/>
    <col min="3329" max="3329" width="13.5546875" style="6" customWidth="1"/>
    <col min="3330" max="3578" width="11.44140625" style="6"/>
    <col min="3579" max="3579" width="8" style="6" customWidth="1"/>
    <col min="3580" max="3580" width="52.44140625" style="6" customWidth="1"/>
    <col min="3581" max="3581" width="9.33203125" style="6" customWidth="1"/>
    <col min="3582" max="3582" width="7.109375" style="6" customWidth="1"/>
    <col min="3583" max="3583" width="11.44140625" style="6" customWidth="1"/>
    <col min="3584" max="3584" width="12.44140625" style="6" customWidth="1"/>
    <col min="3585" max="3585" width="13.5546875" style="6" customWidth="1"/>
    <col min="3586" max="3834" width="11.44140625" style="6"/>
    <col min="3835" max="3835" width="8" style="6" customWidth="1"/>
    <col min="3836" max="3836" width="52.44140625" style="6" customWidth="1"/>
    <col min="3837" max="3837" width="9.33203125" style="6" customWidth="1"/>
    <col min="3838" max="3838" width="7.109375" style="6" customWidth="1"/>
    <col min="3839" max="3839" width="11.44140625" style="6" customWidth="1"/>
    <col min="3840" max="3840" width="12.44140625" style="6" customWidth="1"/>
    <col min="3841" max="3841" width="13.5546875" style="6" customWidth="1"/>
    <col min="3842" max="4090" width="11.44140625" style="6"/>
    <col min="4091" max="4091" width="8" style="6" customWidth="1"/>
    <col min="4092" max="4092" width="52.44140625" style="6" customWidth="1"/>
    <col min="4093" max="4093" width="9.33203125" style="6" customWidth="1"/>
    <col min="4094" max="4094" width="7.109375" style="6" customWidth="1"/>
    <col min="4095" max="4095" width="11.44140625" style="6" customWidth="1"/>
    <col min="4096" max="4096" width="12.44140625" style="6" customWidth="1"/>
    <col min="4097" max="4097" width="13.5546875" style="6" customWidth="1"/>
    <col min="4098" max="4346" width="11.44140625" style="6"/>
    <col min="4347" max="4347" width="8" style="6" customWidth="1"/>
    <col min="4348" max="4348" width="52.44140625" style="6" customWidth="1"/>
    <col min="4349" max="4349" width="9.33203125" style="6" customWidth="1"/>
    <col min="4350" max="4350" width="7.109375" style="6" customWidth="1"/>
    <col min="4351" max="4351" width="11.44140625" style="6" customWidth="1"/>
    <col min="4352" max="4352" width="12.44140625" style="6" customWidth="1"/>
    <col min="4353" max="4353" width="13.5546875" style="6" customWidth="1"/>
    <col min="4354" max="4602" width="11.44140625" style="6"/>
    <col min="4603" max="4603" width="8" style="6" customWidth="1"/>
    <col min="4604" max="4604" width="52.44140625" style="6" customWidth="1"/>
    <col min="4605" max="4605" width="9.33203125" style="6" customWidth="1"/>
    <col min="4606" max="4606" width="7.109375" style="6" customWidth="1"/>
    <col min="4607" max="4607" width="11.44140625" style="6" customWidth="1"/>
    <col min="4608" max="4608" width="12.44140625" style="6" customWidth="1"/>
    <col min="4609" max="4609" width="13.5546875" style="6" customWidth="1"/>
    <col min="4610" max="4858" width="11.44140625" style="6"/>
    <col min="4859" max="4859" width="8" style="6" customWidth="1"/>
    <col min="4860" max="4860" width="52.44140625" style="6" customWidth="1"/>
    <col min="4861" max="4861" width="9.33203125" style="6" customWidth="1"/>
    <col min="4862" max="4862" width="7.109375" style="6" customWidth="1"/>
    <col min="4863" max="4863" width="11.44140625" style="6" customWidth="1"/>
    <col min="4864" max="4864" width="12.44140625" style="6" customWidth="1"/>
    <col min="4865" max="4865" width="13.5546875" style="6" customWidth="1"/>
    <col min="4866" max="5114" width="11.44140625" style="6"/>
    <col min="5115" max="5115" width="8" style="6" customWidth="1"/>
    <col min="5116" max="5116" width="52.44140625" style="6" customWidth="1"/>
    <col min="5117" max="5117" width="9.33203125" style="6" customWidth="1"/>
    <col min="5118" max="5118" width="7.109375" style="6" customWidth="1"/>
    <col min="5119" max="5119" width="11.44140625" style="6" customWidth="1"/>
    <col min="5120" max="5120" width="12.44140625" style="6" customWidth="1"/>
    <col min="5121" max="5121" width="13.5546875" style="6" customWidth="1"/>
    <col min="5122" max="5370" width="11.44140625" style="6"/>
    <col min="5371" max="5371" width="8" style="6" customWidth="1"/>
    <col min="5372" max="5372" width="52.44140625" style="6" customWidth="1"/>
    <col min="5373" max="5373" width="9.33203125" style="6" customWidth="1"/>
    <col min="5374" max="5374" width="7.109375" style="6" customWidth="1"/>
    <col min="5375" max="5375" width="11.44140625" style="6" customWidth="1"/>
    <col min="5376" max="5376" width="12.44140625" style="6" customWidth="1"/>
    <col min="5377" max="5377" width="13.5546875" style="6" customWidth="1"/>
    <col min="5378" max="5626" width="11.44140625" style="6"/>
    <col min="5627" max="5627" width="8" style="6" customWidth="1"/>
    <col min="5628" max="5628" width="52.44140625" style="6" customWidth="1"/>
    <col min="5629" max="5629" width="9.33203125" style="6" customWidth="1"/>
    <col min="5630" max="5630" width="7.109375" style="6" customWidth="1"/>
    <col min="5631" max="5631" width="11.44140625" style="6" customWidth="1"/>
    <col min="5632" max="5632" width="12.44140625" style="6" customWidth="1"/>
    <col min="5633" max="5633" width="13.5546875" style="6" customWidth="1"/>
    <col min="5634" max="5882" width="11.44140625" style="6"/>
    <col min="5883" max="5883" width="8" style="6" customWidth="1"/>
    <col min="5884" max="5884" width="52.44140625" style="6" customWidth="1"/>
    <col min="5885" max="5885" width="9.33203125" style="6" customWidth="1"/>
    <col min="5886" max="5886" width="7.109375" style="6" customWidth="1"/>
    <col min="5887" max="5887" width="11.44140625" style="6" customWidth="1"/>
    <col min="5888" max="5888" width="12.44140625" style="6" customWidth="1"/>
    <col min="5889" max="5889" width="13.5546875" style="6" customWidth="1"/>
    <col min="5890" max="6138" width="11.44140625" style="6"/>
    <col min="6139" max="6139" width="8" style="6" customWidth="1"/>
    <col min="6140" max="6140" width="52.44140625" style="6" customWidth="1"/>
    <col min="6141" max="6141" width="9.33203125" style="6" customWidth="1"/>
    <col min="6142" max="6142" width="7.109375" style="6" customWidth="1"/>
    <col min="6143" max="6143" width="11.44140625" style="6" customWidth="1"/>
    <col min="6144" max="6144" width="12.44140625" style="6" customWidth="1"/>
    <col min="6145" max="6145" width="13.5546875" style="6" customWidth="1"/>
    <col min="6146" max="6394" width="11.44140625" style="6"/>
    <col min="6395" max="6395" width="8" style="6" customWidth="1"/>
    <col min="6396" max="6396" width="52.44140625" style="6" customWidth="1"/>
    <col min="6397" max="6397" width="9.33203125" style="6" customWidth="1"/>
    <col min="6398" max="6398" width="7.109375" style="6" customWidth="1"/>
    <col min="6399" max="6399" width="11.44140625" style="6" customWidth="1"/>
    <col min="6400" max="6400" width="12.44140625" style="6" customWidth="1"/>
    <col min="6401" max="6401" width="13.5546875" style="6" customWidth="1"/>
    <col min="6402" max="6650" width="11.44140625" style="6"/>
    <col min="6651" max="6651" width="8" style="6" customWidth="1"/>
    <col min="6652" max="6652" width="52.44140625" style="6" customWidth="1"/>
    <col min="6653" max="6653" width="9.33203125" style="6" customWidth="1"/>
    <col min="6654" max="6654" width="7.109375" style="6" customWidth="1"/>
    <col min="6655" max="6655" width="11.44140625" style="6" customWidth="1"/>
    <col min="6656" max="6656" width="12.44140625" style="6" customWidth="1"/>
    <col min="6657" max="6657" width="13.5546875" style="6" customWidth="1"/>
    <col min="6658" max="6906" width="11.44140625" style="6"/>
    <col min="6907" max="6907" width="8" style="6" customWidth="1"/>
    <col min="6908" max="6908" width="52.44140625" style="6" customWidth="1"/>
    <col min="6909" max="6909" width="9.33203125" style="6" customWidth="1"/>
    <col min="6910" max="6910" width="7.109375" style="6" customWidth="1"/>
    <col min="6911" max="6911" width="11.44140625" style="6" customWidth="1"/>
    <col min="6912" max="6912" width="12.44140625" style="6" customWidth="1"/>
    <col min="6913" max="6913" width="13.5546875" style="6" customWidth="1"/>
    <col min="6914" max="7162" width="11.44140625" style="6"/>
    <col min="7163" max="7163" width="8" style="6" customWidth="1"/>
    <col min="7164" max="7164" width="52.44140625" style="6" customWidth="1"/>
    <col min="7165" max="7165" width="9.33203125" style="6" customWidth="1"/>
    <col min="7166" max="7166" width="7.109375" style="6" customWidth="1"/>
    <col min="7167" max="7167" width="11.44140625" style="6" customWidth="1"/>
    <col min="7168" max="7168" width="12.44140625" style="6" customWidth="1"/>
    <col min="7169" max="7169" width="13.5546875" style="6" customWidth="1"/>
    <col min="7170" max="7418" width="11.44140625" style="6"/>
    <col min="7419" max="7419" width="8" style="6" customWidth="1"/>
    <col min="7420" max="7420" width="52.44140625" style="6" customWidth="1"/>
    <col min="7421" max="7421" width="9.33203125" style="6" customWidth="1"/>
    <col min="7422" max="7422" width="7.109375" style="6" customWidth="1"/>
    <col min="7423" max="7423" width="11.44140625" style="6" customWidth="1"/>
    <col min="7424" max="7424" width="12.44140625" style="6" customWidth="1"/>
    <col min="7425" max="7425" width="13.5546875" style="6" customWidth="1"/>
    <col min="7426" max="7674" width="11.44140625" style="6"/>
    <col min="7675" max="7675" width="8" style="6" customWidth="1"/>
    <col min="7676" max="7676" width="52.44140625" style="6" customWidth="1"/>
    <col min="7677" max="7677" width="9.33203125" style="6" customWidth="1"/>
    <col min="7678" max="7678" width="7.109375" style="6" customWidth="1"/>
    <col min="7679" max="7679" width="11.44140625" style="6" customWidth="1"/>
    <col min="7680" max="7680" width="12.44140625" style="6" customWidth="1"/>
    <col min="7681" max="7681" width="13.5546875" style="6" customWidth="1"/>
    <col min="7682" max="7930" width="11.44140625" style="6"/>
    <col min="7931" max="7931" width="8" style="6" customWidth="1"/>
    <col min="7932" max="7932" width="52.44140625" style="6" customWidth="1"/>
    <col min="7933" max="7933" width="9.33203125" style="6" customWidth="1"/>
    <col min="7934" max="7934" width="7.109375" style="6" customWidth="1"/>
    <col min="7935" max="7935" width="11.44140625" style="6" customWidth="1"/>
    <col min="7936" max="7936" width="12.44140625" style="6" customWidth="1"/>
    <col min="7937" max="7937" width="13.5546875" style="6" customWidth="1"/>
    <col min="7938" max="8186" width="11.44140625" style="6"/>
    <col min="8187" max="8187" width="8" style="6" customWidth="1"/>
    <col min="8188" max="8188" width="52.44140625" style="6" customWidth="1"/>
    <col min="8189" max="8189" width="9.33203125" style="6" customWidth="1"/>
    <col min="8190" max="8190" width="7.109375" style="6" customWidth="1"/>
    <col min="8191" max="8191" width="11.44140625" style="6" customWidth="1"/>
    <col min="8192" max="8192" width="12.44140625" style="6" customWidth="1"/>
    <col min="8193" max="8193" width="13.5546875" style="6" customWidth="1"/>
    <col min="8194" max="8442" width="11.44140625" style="6"/>
    <col min="8443" max="8443" width="8" style="6" customWidth="1"/>
    <col min="8444" max="8444" width="52.44140625" style="6" customWidth="1"/>
    <col min="8445" max="8445" width="9.33203125" style="6" customWidth="1"/>
    <col min="8446" max="8446" width="7.109375" style="6" customWidth="1"/>
    <col min="8447" max="8447" width="11.44140625" style="6" customWidth="1"/>
    <col min="8448" max="8448" width="12.44140625" style="6" customWidth="1"/>
    <col min="8449" max="8449" width="13.5546875" style="6" customWidth="1"/>
    <col min="8450" max="8698" width="11.44140625" style="6"/>
    <col min="8699" max="8699" width="8" style="6" customWidth="1"/>
    <col min="8700" max="8700" width="52.44140625" style="6" customWidth="1"/>
    <col min="8701" max="8701" width="9.33203125" style="6" customWidth="1"/>
    <col min="8702" max="8702" width="7.109375" style="6" customWidth="1"/>
    <col min="8703" max="8703" width="11.44140625" style="6" customWidth="1"/>
    <col min="8704" max="8704" width="12.44140625" style="6" customWidth="1"/>
    <col min="8705" max="8705" width="13.5546875" style="6" customWidth="1"/>
    <col min="8706" max="8954" width="11.44140625" style="6"/>
    <col min="8955" max="8955" width="8" style="6" customWidth="1"/>
    <col min="8956" max="8956" width="52.44140625" style="6" customWidth="1"/>
    <col min="8957" max="8957" width="9.33203125" style="6" customWidth="1"/>
    <col min="8958" max="8958" width="7.109375" style="6" customWidth="1"/>
    <col min="8959" max="8959" width="11.44140625" style="6" customWidth="1"/>
    <col min="8960" max="8960" width="12.44140625" style="6" customWidth="1"/>
    <col min="8961" max="8961" width="13.5546875" style="6" customWidth="1"/>
    <col min="8962" max="9210" width="11.44140625" style="6"/>
    <col min="9211" max="9211" width="8" style="6" customWidth="1"/>
    <col min="9212" max="9212" width="52.44140625" style="6" customWidth="1"/>
    <col min="9213" max="9213" width="9.33203125" style="6" customWidth="1"/>
    <col min="9214" max="9214" width="7.109375" style="6" customWidth="1"/>
    <col min="9215" max="9215" width="11.44140625" style="6" customWidth="1"/>
    <col min="9216" max="9216" width="12.44140625" style="6" customWidth="1"/>
    <col min="9217" max="9217" width="13.5546875" style="6" customWidth="1"/>
    <col min="9218" max="9466" width="11.44140625" style="6"/>
    <col min="9467" max="9467" width="8" style="6" customWidth="1"/>
    <col min="9468" max="9468" width="52.44140625" style="6" customWidth="1"/>
    <col min="9469" max="9469" width="9.33203125" style="6" customWidth="1"/>
    <col min="9470" max="9470" width="7.109375" style="6" customWidth="1"/>
    <col min="9471" max="9471" width="11.44140625" style="6" customWidth="1"/>
    <col min="9472" max="9472" width="12.44140625" style="6" customWidth="1"/>
    <col min="9473" max="9473" width="13.5546875" style="6" customWidth="1"/>
    <col min="9474" max="9722" width="11.44140625" style="6"/>
    <col min="9723" max="9723" width="8" style="6" customWidth="1"/>
    <col min="9724" max="9724" width="52.44140625" style="6" customWidth="1"/>
    <col min="9725" max="9725" width="9.33203125" style="6" customWidth="1"/>
    <col min="9726" max="9726" width="7.109375" style="6" customWidth="1"/>
    <col min="9727" max="9727" width="11.44140625" style="6" customWidth="1"/>
    <col min="9728" max="9728" width="12.44140625" style="6" customWidth="1"/>
    <col min="9729" max="9729" width="13.5546875" style="6" customWidth="1"/>
    <col min="9730" max="9978" width="11.44140625" style="6"/>
    <col min="9979" max="9979" width="8" style="6" customWidth="1"/>
    <col min="9980" max="9980" width="52.44140625" style="6" customWidth="1"/>
    <col min="9981" max="9981" width="9.33203125" style="6" customWidth="1"/>
    <col min="9982" max="9982" width="7.109375" style="6" customWidth="1"/>
    <col min="9983" max="9983" width="11.44140625" style="6" customWidth="1"/>
    <col min="9984" max="9984" width="12.44140625" style="6" customWidth="1"/>
    <col min="9985" max="9985" width="13.5546875" style="6" customWidth="1"/>
    <col min="9986" max="10234" width="11.44140625" style="6"/>
    <col min="10235" max="10235" width="8" style="6" customWidth="1"/>
    <col min="10236" max="10236" width="52.44140625" style="6" customWidth="1"/>
    <col min="10237" max="10237" width="9.33203125" style="6" customWidth="1"/>
    <col min="10238" max="10238" width="7.109375" style="6" customWidth="1"/>
    <col min="10239" max="10239" width="11.44140625" style="6" customWidth="1"/>
    <col min="10240" max="10240" width="12.44140625" style="6" customWidth="1"/>
    <col min="10241" max="10241" width="13.5546875" style="6" customWidth="1"/>
    <col min="10242" max="10490" width="11.44140625" style="6"/>
    <col min="10491" max="10491" width="8" style="6" customWidth="1"/>
    <col min="10492" max="10492" width="52.44140625" style="6" customWidth="1"/>
    <col min="10493" max="10493" width="9.33203125" style="6" customWidth="1"/>
    <col min="10494" max="10494" width="7.109375" style="6" customWidth="1"/>
    <col min="10495" max="10495" width="11.44140625" style="6" customWidth="1"/>
    <col min="10496" max="10496" width="12.44140625" style="6" customWidth="1"/>
    <col min="10497" max="10497" width="13.5546875" style="6" customWidth="1"/>
    <col min="10498" max="10746" width="11.44140625" style="6"/>
    <col min="10747" max="10747" width="8" style="6" customWidth="1"/>
    <col min="10748" max="10748" width="52.44140625" style="6" customWidth="1"/>
    <col min="10749" max="10749" width="9.33203125" style="6" customWidth="1"/>
    <col min="10750" max="10750" width="7.109375" style="6" customWidth="1"/>
    <col min="10751" max="10751" width="11.44140625" style="6" customWidth="1"/>
    <col min="10752" max="10752" width="12.44140625" style="6" customWidth="1"/>
    <col min="10753" max="10753" width="13.5546875" style="6" customWidth="1"/>
    <col min="10754" max="11002" width="11.44140625" style="6"/>
    <col min="11003" max="11003" width="8" style="6" customWidth="1"/>
    <col min="11004" max="11004" width="52.44140625" style="6" customWidth="1"/>
    <col min="11005" max="11005" width="9.33203125" style="6" customWidth="1"/>
    <col min="11006" max="11006" width="7.109375" style="6" customWidth="1"/>
    <col min="11007" max="11007" width="11.44140625" style="6" customWidth="1"/>
    <col min="11008" max="11008" width="12.44140625" style="6" customWidth="1"/>
    <col min="11009" max="11009" width="13.5546875" style="6" customWidth="1"/>
    <col min="11010" max="11258" width="11.44140625" style="6"/>
    <col min="11259" max="11259" width="8" style="6" customWidth="1"/>
    <col min="11260" max="11260" width="52.44140625" style="6" customWidth="1"/>
    <col min="11261" max="11261" width="9.33203125" style="6" customWidth="1"/>
    <col min="11262" max="11262" width="7.109375" style="6" customWidth="1"/>
    <col min="11263" max="11263" width="11.44140625" style="6" customWidth="1"/>
    <col min="11264" max="11264" width="12.44140625" style="6" customWidth="1"/>
    <col min="11265" max="11265" width="13.5546875" style="6" customWidth="1"/>
    <col min="11266" max="11514" width="11.44140625" style="6"/>
    <col min="11515" max="11515" width="8" style="6" customWidth="1"/>
    <col min="11516" max="11516" width="52.44140625" style="6" customWidth="1"/>
    <col min="11517" max="11517" width="9.33203125" style="6" customWidth="1"/>
    <col min="11518" max="11518" width="7.109375" style="6" customWidth="1"/>
    <col min="11519" max="11519" width="11.44140625" style="6" customWidth="1"/>
    <col min="11520" max="11520" width="12.44140625" style="6" customWidth="1"/>
    <col min="11521" max="11521" width="13.5546875" style="6" customWidth="1"/>
    <col min="11522" max="11770" width="11.44140625" style="6"/>
    <col min="11771" max="11771" width="8" style="6" customWidth="1"/>
    <col min="11772" max="11772" width="52.44140625" style="6" customWidth="1"/>
    <col min="11773" max="11773" width="9.33203125" style="6" customWidth="1"/>
    <col min="11774" max="11774" width="7.109375" style="6" customWidth="1"/>
    <col min="11775" max="11775" width="11.44140625" style="6" customWidth="1"/>
    <col min="11776" max="11776" width="12.44140625" style="6" customWidth="1"/>
    <col min="11777" max="11777" width="13.5546875" style="6" customWidth="1"/>
    <col min="11778" max="12026" width="11.44140625" style="6"/>
    <col min="12027" max="12027" width="8" style="6" customWidth="1"/>
    <col min="12028" max="12028" width="52.44140625" style="6" customWidth="1"/>
    <col min="12029" max="12029" width="9.33203125" style="6" customWidth="1"/>
    <col min="12030" max="12030" width="7.109375" style="6" customWidth="1"/>
    <col min="12031" max="12031" width="11.44140625" style="6" customWidth="1"/>
    <col min="12032" max="12032" width="12.44140625" style="6" customWidth="1"/>
    <col min="12033" max="12033" width="13.5546875" style="6" customWidth="1"/>
    <col min="12034" max="12282" width="11.44140625" style="6"/>
    <col min="12283" max="12283" width="8" style="6" customWidth="1"/>
    <col min="12284" max="12284" width="52.44140625" style="6" customWidth="1"/>
    <col min="12285" max="12285" width="9.33203125" style="6" customWidth="1"/>
    <col min="12286" max="12286" width="7.109375" style="6" customWidth="1"/>
    <col min="12287" max="12287" width="11.44140625" style="6" customWidth="1"/>
    <col min="12288" max="12288" width="12.44140625" style="6" customWidth="1"/>
    <col min="12289" max="12289" width="13.5546875" style="6" customWidth="1"/>
    <col min="12290" max="12538" width="11.44140625" style="6"/>
    <col min="12539" max="12539" width="8" style="6" customWidth="1"/>
    <col min="12540" max="12540" width="52.44140625" style="6" customWidth="1"/>
    <col min="12541" max="12541" width="9.33203125" style="6" customWidth="1"/>
    <col min="12542" max="12542" width="7.109375" style="6" customWidth="1"/>
    <col min="12543" max="12543" width="11.44140625" style="6" customWidth="1"/>
    <col min="12544" max="12544" width="12.44140625" style="6" customWidth="1"/>
    <col min="12545" max="12545" width="13.5546875" style="6" customWidth="1"/>
    <col min="12546" max="12794" width="11.44140625" style="6"/>
    <col min="12795" max="12795" width="8" style="6" customWidth="1"/>
    <col min="12796" max="12796" width="52.44140625" style="6" customWidth="1"/>
    <col min="12797" max="12797" width="9.33203125" style="6" customWidth="1"/>
    <col min="12798" max="12798" width="7.109375" style="6" customWidth="1"/>
    <col min="12799" max="12799" width="11.44140625" style="6" customWidth="1"/>
    <col min="12800" max="12800" width="12.44140625" style="6" customWidth="1"/>
    <col min="12801" max="12801" width="13.5546875" style="6" customWidth="1"/>
    <col min="12802" max="13050" width="11.44140625" style="6"/>
    <col min="13051" max="13051" width="8" style="6" customWidth="1"/>
    <col min="13052" max="13052" width="52.44140625" style="6" customWidth="1"/>
    <col min="13053" max="13053" width="9.33203125" style="6" customWidth="1"/>
    <col min="13054" max="13054" width="7.109375" style="6" customWidth="1"/>
    <col min="13055" max="13055" width="11.44140625" style="6" customWidth="1"/>
    <col min="13056" max="13056" width="12.44140625" style="6" customWidth="1"/>
    <col min="13057" max="13057" width="13.5546875" style="6" customWidth="1"/>
    <col min="13058" max="13306" width="11.44140625" style="6"/>
    <col min="13307" max="13307" width="8" style="6" customWidth="1"/>
    <col min="13308" max="13308" width="52.44140625" style="6" customWidth="1"/>
    <col min="13309" max="13309" width="9.33203125" style="6" customWidth="1"/>
    <col min="13310" max="13310" width="7.109375" style="6" customWidth="1"/>
    <col min="13311" max="13311" width="11.44140625" style="6" customWidth="1"/>
    <col min="13312" max="13312" width="12.44140625" style="6" customWidth="1"/>
    <col min="13313" max="13313" width="13.5546875" style="6" customWidth="1"/>
    <col min="13314" max="13562" width="11.44140625" style="6"/>
    <col min="13563" max="13563" width="8" style="6" customWidth="1"/>
    <col min="13564" max="13564" width="52.44140625" style="6" customWidth="1"/>
    <col min="13565" max="13565" width="9.33203125" style="6" customWidth="1"/>
    <col min="13566" max="13566" width="7.109375" style="6" customWidth="1"/>
    <col min="13567" max="13567" width="11.44140625" style="6" customWidth="1"/>
    <col min="13568" max="13568" width="12.44140625" style="6" customWidth="1"/>
    <col min="13569" max="13569" width="13.5546875" style="6" customWidth="1"/>
    <col min="13570" max="13818" width="11.44140625" style="6"/>
    <col min="13819" max="13819" width="8" style="6" customWidth="1"/>
    <col min="13820" max="13820" width="52.44140625" style="6" customWidth="1"/>
    <col min="13821" max="13821" width="9.33203125" style="6" customWidth="1"/>
    <col min="13822" max="13822" width="7.109375" style="6" customWidth="1"/>
    <col min="13823" max="13823" width="11.44140625" style="6" customWidth="1"/>
    <col min="13824" max="13824" width="12.44140625" style="6" customWidth="1"/>
    <col min="13825" max="13825" width="13.5546875" style="6" customWidth="1"/>
    <col min="13826" max="14074" width="11.44140625" style="6"/>
    <col min="14075" max="14075" width="8" style="6" customWidth="1"/>
    <col min="14076" max="14076" width="52.44140625" style="6" customWidth="1"/>
    <col min="14077" max="14077" width="9.33203125" style="6" customWidth="1"/>
    <col min="14078" max="14078" width="7.109375" style="6" customWidth="1"/>
    <col min="14079" max="14079" width="11.44140625" style="6" customWidth="1"/>
    <col min="14080" max="14080" width="12.44140625" style="6" customWidth="1"/>
    <col min="14081" max="14081" width="13.5546875" style="6" customWidth="1"/>
    <col min="14082" max="14330" width="11.44140625" style="6"/>
    <col min="14331" max="14331" width="8" style="6" customWidth="1"/>
    <col min="14332" max="14332" width="52.44140625" style="6" customWidth="1"/>
    <col min="14333" max="14333" width="9.33203125" style="6" customWidth="1"/>
    <col min="14334" max="14334" width="7.109375" style="6" customWidth="1"/>
    <col min="14335" max="14335" width="11.44140625" style="6" customWidth="1"/>
    <col min="14336" max="14336" width="12.44140625" style="6" customWidth="1"/>
    <col min="14337" max="14337" width="13.5546875" style="6" customWidth="1"/>
    <col min="14338" max="14586" width="11.44140625" style="6"/>
    <col min="14587" max="14587" width="8" style="6" customWidth="1"/>
    <col min="14588" max="14588" width="52.44140625" style="6" customWidth="1"/>
    <col min="14589" max="14589" width="9.33203125" style="6" customWidth="1"/>
    <col min="14590" max="14590" width="7.109375" style="6" customWidth="1"/>
    <col min="14591" max="14591" width="11.44140625" style="6" customWidth="1"/>
    <col min="14592" max="14592" width="12.44140625" style="6" customWidth="1"/>
    <col min="14593" max="14593" width="13.5546875" style="6" customWidth="1"/>
    <col min="14594" max="14842" width="11.44140625" style="6"/>
    <col min="14843" max="14843" width="8" style="6" customWidth="1"/>
    <col min="14844" max="14844" width="52.44140625" style="6" customWidth="1"/>
    <col min="14845" max="14845" width="9.33203125" style="6" customWidth="1"/>
    <col min="14846" max="14846" width="7.109375" style="6" customWidth="1"/>
    <col min="14847" max="14847" width="11.44140625" style="6" customWidth="1"/>
    <col min="14848" max="14848" width="12.44140625" style="6" customWidth="1"/>
    <col min="14849" max="14849" width="13.5546875" style="6" customWidth="1"/>
    <col min="14850" max="15098" width="11.44140625" style="6"/>
    <col min="15099" max="15099" width="8" style="6" customWidth="1"/>
    <col min="15100" max="15100" width="52.44140625" style="6" customWidth="1"/>
    <col min="15101" max="15101" width="9.33203125" style="6" customWidth="1"/>
    <col min="15102" max="15102" width="7.109375" style="6" customWidth="1"/>
    <col min="15103" max="15103" width="11.44140625" style="6" customWidth="1"/>
    <col min="15104" max="15104" width="12.44140625" style="6" customWidth="1"/>
    <col min="15105" max="15105" width="13.5546875" style="6" customWidth="1"/>
    <col min="15106" max="15354" width="11.44140625" style="6"/>
    <col min="15355" max="15355" width="8" style="6" customWidth="1"/>
    <col min="15356" max="15356" width="52.44140625" style="6" customWidth="1"/>
    <col min="15357" max="15357" width="9.33203125" style="6" customWidth="1"/>
    <col min="15358" max="15358" width="7.109375" style="6" customWidth="1"/>
    <col min="15359" max="15359" width="11.44140625" style="6" customWidth="1"/>
    <col min="15360" max="15360" width="12.44140625" style="6" customWidth="1"/>
    <col min="15361" max="15361" width="13.5546875" style="6" customWidth="1"/>
    <col min="15362" max="15610" width="11.44140625" style="6"/>
    <col min="15611" max="15611" width="8" style="6" customWidth="1"/>
    <col min="15612" max="15612" width="52.44140625" style="6" customWidth="1"/>
    <col min="15613" max="15613" width="9.33203125" style="6" customWidth="1"/>
    <col min="15614" max="15614" width="7.109375" style="6" customWidth="1"/>
    <col min="15615" max="15615" width="11.44140625" style="6" customWidth="1"/>
    <col min="15616" max="15616" width="12.44140625" style="6" customWidth="1"/>
    <col min="15617" max="15617" width="13.5546875" style="6" customWidth="1"/>
    <col min="15618" max="15866" width="11.44140625" style="6"/>
    <col min="15867" max="15867" width="8" style="6" customWidth="1"/>
    <col min="15868" max="15868" width="52.44140625" style="6" customWidth="1"/>
    <col min="15869" max="15869" width="9.33203125" style="6" customWidth="1"/>
    <col min="15870" max="15870" width="7.109375" style="6" customWidth="1"/>
    <col min="15871" max="15871" width="11.44140625" style="6" customWidth="1"/>
    <col min="15872" max="15872" width="12.44140625" style="6" customWidth="1"/>
    <col min="15873" max="15873" width="13.5546875" style="6" customWidth="1"/>
    <col min="15874" max="16122" width="11.44140625" style="6"/>
    <col min="16123" max="16123" width="8" style="6" customWidth="1"/>
    <col min="16124" max="16124" width="52.44140625" style="6" customWidth="1"/>
    <col min="16125" max="16125" width="9.33203125" style="6" customWidth="1"/>
    <col min="16126" max="16126" width="7.109375" style="6" customWidth="1"/>
    <col min="16127" max="16127" width="11.44140625" style="6" customWidth="1"/>
    <col min="16128" max="16128" width="12.44140625" style="6" customWidth="1"/>
    <col min="16129" max="16129" width="13.5546875" style="6" customWidth="1"/>
    <col min="16130" max="16384" width="11.44140625" style="6"/>
  </cols>
  <sheetData>
    <row r="1" spans="1:31" x14ac:dyDescent="0.25">
      <c r="A1" s="94"/>
      <c r="B1" s="95"/>
      <c r="C1" s="96"/>
      <c r="D1" s="97"/>
      <c r="E1" s="98"/>
      <c r="F1" s="96"/>
    </row>
    <row r="2" spans="1:31" x14ac:dyDescent="0.25">
      <c r="A2" s="136" t="s">
        <v>20</v>
      </c>
      <c r="B2" s="136"/>
      <c r="C2" s="136"/>
      <c r="D2" s="136"/>
      <c r="E2" s="136"/>
      <c r="F2" s="136"/>
    </row>
    <row r="3" spans="1:31" x14ac:dyDescent="0.25">
      <c r="A3" s="137" t="s">
        <v>21</v>
      </c>
      <c r="B3" s="137"/>
      <c r="C3" s="137"/>
      <c r="D3" s="137"/>
      <c r="E3" s="137"/>
      <c r="F3" s="137"/>
    </row>
    <row r="4" spans="1:31" x14ac:dyDescent="0.25">
      <c r="A4" s="136" t="s">
        <v>18</v>
      </c>
      <c r="B4" s="136"/>
      <c r="C4" s="136"/>
      <c r="D4" s="136"/>
      <c r="E4" s="136"/>
      <c r="F4" s="136"/>
    </row>
    <row r="5" spans="1:31" x14ac:dyDescent="0.25">
      <c r="A5" s="137" t="s">
        <v>41</v>
      </c>
      <c r="B5" s="137"/>
      <c r="C5" s="137"/>
      <c r="D5" s="137"/>
      <c r="E5" s="137"/>
      <c r="F5" s="137"/>
    </row>
    <row r="6" spans="1:31" ht="13.8" customHeight="1" x14ac:dyDescent="0.25">
      <c r="A6" s="128" t="s">
        <v>62</v>
      </c>
      <c r="B6" s="128" t="s">
        <v>63</v>
      </c>
      <c r="C6" s="128"/>
      <c r="D6" s="138" t="s">
        <v>35</v>
      </c>
      <c r="E6" s="138"/>
      <c r="F6" s="99">
        <f>F55</f>
        <v>0</v>
      </c>
      <c r="G6" s="7"/>
      <c r="H6" s="12"/>
    </row>
    <row r="7" spans="1:31" ht="13.8" customHeight="1" x14ac:dyDescent="0.25">
      <c r="A7" s="129" t="s">
        <v>64</v>
      </c>
      <c r="B7" s="129" t="s">
        <v>65</v>
      </c>
      <c r="C7" s="129"/>
      <c r="D7" s="129"/>
      <c r="E7" s="129"/>
      <c r="F7" s="129"/>
    </row>
    <row r="8" spans="1:31" x14ac:dyDescent="0.25">
      <c r="A8" s="100" t="s">
        <v>58</v>
      </c>
      <c r="B8" s="101" t="s">
        <v>59</v>
      </c>
      <c r="C8" s="102"/>
      <c r="D8" s="103"/>
      <c r="E8" s="104"/>
      <c r="F8" s="102" t="s">
        <v>40</v>
      </c>
    </row>
    <row r="9" spans="1:31" s="8" customFormat="1" x14ac:dyDescent="0.25">
      <c r="A9" s="90" t="s">
        <v>8</v>
      </c>
      <c r="B9" s="89" t="s">
        <v>33</v>
      </c>
      <c r="C9" s="89" t="s">
        <v>1</v>
      </c>
      <c r="D9" s="89" t="s">
        <v>0</v>
      </c>
      <c r="E9" s="89" t="s">
        <v>9</v>
      </c>
      <c r="F9" s="88" t="s">
        <v>10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8" customFormat="1" x14ac:dyDescent="0.25">
      <c r="A10" s="23"/>
      <c r="B10" s="87"/>
      <c r="C10" s="86"/>
      <c r="D10" s="86"/>
      <c r="E10" s="39"/>
      <c r="F10" s="4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8" customFormat="1" x14ac:dyDescent="0.25">
      <c r="A11" s="20">
        <v>1</v>
      </c>
      <c r="B11" s="21" t="s">
        <v>19</v>
      </c>
      <c r="C11" s="21"/>
      <c r="D11" s="21"/>
      <c r="E11" s="21"/>
      <c r="F11" s="2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8" customFormat="1" x14ac:dyDescent="0.25">
      <c r="A12" s="23">
        <f>A11+0.01</f>
        <v>1.01</v>
      </c>
      <c r="B12" s="24" t="s">
        <v>32</v>
      </c>
      <c r="C12" s="25">
        <v>1</v>
      </c>
      <c r="D12" s="26" t="s">
        <v>15</v>
      </c>
      <c r="E12" s="27"/>
      <c r="F12" s="78">
        <f>C12*E12</f>
        <v>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8" customFormat="1" x14ac:dyDescent="0.25">
      <c r="A13" s="23">
        <f t="shared" ref="A13:A15" si="0">A12+0.01</f>
        <v>1.02</v>
      </c>
      <c r="B13" s="28" t="s">
        <v>37</v>
      </c>
      <c r="C13" s="29">
        <v>1</v>
      </c>
      <c r="D13" s="26" t="s">
        <v>15</v>
      </c>
      <c r="E13" s="27"/>
      <c r="F13" s="78">
        <f>C13*E13</f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s="8" customFormat="1" x14ac:dyDescent="0.25">
      <c r="A14" s="23">
        <f t="shared" si="0"/>
        <v>1.03</v>
      </c>
      <c r="B14" s="30" t="s">
        <v>23</v>
      </c>
      <c r="C14" s="31">
        <v>1</v>
      </c>
      <c r="D14" s="31" t="s">
        <v>15</v>
      </c>
      <c r="E14" s="32"/>
      <c r="F14" s="79">
        <f>E14</f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s="8" customFormat="1" x14ac:dyDescent="0.25">
      <c r="A15" s="23">
        <f t="shared" si="0"/>
        <v>1.04</v>
      </c>
      <c r="B15" s="30" t="s">
        <v>42</v>
      </c>
      <c r="C15" s="31">
        <v>2</v>
      </c>
      <c r="D15" s="31" t="s">
        <v>39</v>
      </c>
      <c r="E15" s="32"/>
      <c r="F15" s="79">
        <f>E15*C15</f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s="8" customFormat="1" x14ac:dyDescent="0.25">
      <c r="A16" s="34"/>
      <c r="B16" s="35" t="s">
        <v>27</v>
      </c>
      <c r="C16" s="35"/>
      <c r="D16" s="35"/>
      <c r="E16" s="35"/>
      <c r="F16" s="80">
        <f>SUM(F12:F15)</f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s="8" customFormat="1" x14ac:dyDescent="0.25">
      <c r="A17" s="36"/>
      <c r="B17" s="37"/>
      <c r="C17" s="38"/>
      <c r="D17" s="38"/>
      <c r="E17" s="39"/>
      <c r="F17" s="8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s="8" customFormat="1" x14ac:dyDescent="0.25">
      <c r="A18" s="20">
        <v>2</v>
      </c>
      <c r="B18" s="21" t="s">
        <v>25</v>
      </c>
      <c r="C18" s="21"/>
      <c r="D18" s="21"/>
      <c r="E18" s="21"/>
      <c r="F18" s="82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s="8" customFormat="1" ht="15.6" x14ac:dyDescent="0.25">
      <c r="A19" s="13">
        <f>A18+0.01</f>
        <v>2.0099999999999998</v>
      </c>
      <c r="B19" s="14" t="s">
        <v>60</v>
      </c>
      <c r="C19" s="15">
        <f>C27*1.45*0.2</f>
        <v>230.84000000000003</v>
      </c>
      <c r="D19" s="16" t="s">
        <v>14</v>
      </c>
      <c r="E19" s="17"/>
      <c r="F19" s="83">
        <f t="shared" ref="F19:F32" si="1">C19*E19</f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s="8" customFormat="1" ht="15.6" x14ac:dyDescent="0.25">
      <c r="A20" s="13">
        <f t="shared" ref="A20:A23" si="2">A19+0.01</f>
        <v>2.0199999999999996</v>
      </c>
      <c r="B20" s="14" t="s">
        <v>46</v>
      </c>
      <c r="C20" s="15">
        <v>28.8</v>
      </c>
      <c r="D20" s="16" t="s">
        <v>34</v>
      </c>
      <c r="E20" s="17"/>
      <c r="F20" s="83">
        <f t="shared" si="1"/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s="8" customFormat="1" ht="17.399999999999999" customHeight="1" x14ac:dyDescent="0.25">
      <c r="A21" s="13">
        <f t="shared" si="2"/>
        <v>2.0299999999999994</v>
      </c>
      <c r="B21" s="14" t="s">
        <v>47</v>
      </c>
      <c r="C21" s="15">
        <f>C19*1.21</f>
        <v>279.31640000000004</v>
      </c>
      <c r="D21" s="16" t="s">
        <v>14</v>
      </c>
      <c r="E21" s="18"/>
      <c r="F21" s="83">
        <f t="shared" si="1"/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s="8" customFormat="1" ht="18.600000000000001" customHeight="1" x14ac:dyDescent="0.25">
      <c r="A22" s="13">
        <f t="shared" si="2"/>
        <v>2.0399999999999991</v>
      </c>
      <c r="B22" s="14" t="s">
        <v>52</v>
      </c>
      <c r="C22" s="15">
        <f>C20*1.3</f>
        <v>37.440000000000005</v>
      </c>
      <c r="D22" s="16" t="s">
        <v>14</v>
      </c>
      <c r="E22" s="18"/>
      <c r="F22" s="83">
        <f t="shared" si="1"/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s="8" customFormat="1" ht="32.4" customHeight="1" x14ac:dyDescent="0.25">
      <c r="A23" s="13">
        <f t="shared" si="2"/>
        <v>2.0499999999999989</v>
      </c>
      <c r="B23" s="19" t="s">
        <v>45</v>
      </c>
      <c r="C23" s="15">
        <f>C27*1*0.1736482</f>
        <v>138.2239672</v>
      </c>
      <c r="D23" s="16" t="s">
        <v>14</v>
      </c>
      <c r="E23" s="18"/>
      <c r="F23" s="83">
        <f t="shared" si="1"/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s="8" customFormat="1" x14ac:dyDescent="0.25">
      <c r="A24" s="34"/>
      <c r="B24" s="35" t="s">
        <v>28</v>
      </c>
      <c r="C24" s="35"/>
      <c r="D24" s="35"/>
      <c r="E24" s="35"/>
      <c r="F24" s="80">
        <f>SUM(F19:F23)</f>
        <v>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s="8" customFormat="1" x14ac:dyDescent="0.25">
      <c r="A25" s="41"/>
      <c r="B25" s="42"/>
      <c r="C25" s="43"/>
      <c r="D25" s="43"/>
      <c r="E25" s="39"/>
      <c r="F25" s="7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s="8" customFormat="1" x14ac:dyDescent="0.25">
      <c r="A26" s="20">
        <v>3</v>
      </c>
      <c r="B26" s="21" t="s">
        <v>48</v>
      </c>
      <c r="C26" s="21"/>
      <c r="D26" s="21"/>
      <c r="E26" s="21"/>
      <c r="F26" s="82"/>
      <c r="G26" s="12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s="8" customFormat="1" ht="27.6" x14ac:dyDescent="0.25">
      <c r="A27" s="62">
        <f>A26+0.01</f>
        <v>3.01</v>
      </c>
      <c r="B27" s="30" t="s">
        <v>43</v>
      </c>
      <c r="C27" s="45">
        <v>796</v>
      </c>
      <c r="D27" s="46" t="s">
        <v>7</v>
      </c>
      <c r="E27" s="47"/>
      <c r="F27" s="83">
        <f t="shared" si="1"/>
        <v>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s="8" customFormat="1" ht="30" customHeight="1" x14ac:dyDescent="0.25">
      <c r="A28" s="62">
        <f t="shared" ref="A28:A29" si="3">A27+0.01</f>
        <v>3.0199999999999996</v>
      </c>
      <c r="B28" s="30" t="s">
        <v>57</v>
      </c>
      <c r="C28" s="45">
        <f>C27*1</f>
        <v>796</v>
      </c>
      <c r="D28" s="46" t="s">
        <v>44</v>
      </c>
      <c r="E28" s="47"/>
      <c r="F28" s="83">
        <f t="shared" si="1"/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s="8" customFormat="1" ht="22.2" customHeight="1" x14ac:dyDescent="0.25">
      <c r="A29" s="62">
        <f t="shared" si="3"/>
        <v>3.0299999999999994</v>
      </c>
      <c r="B29" s="63" t="s">
        <v>49</v>
      </c>
      <c r="C29" s="45">
        <f>C27*0.043025</f>
        <v>34.247900000000001</v>
      </c>
      <c r="D29" s="46" t="s">
        <v>14</v>
      </c>
      <c r="E29" s="47"/>
      <c r="F29" s="83">
        <f t="shared" si="1"/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s="8" customFormat="1" ht="16.8" customHeight="1" x14ac:dyDescent="0.25">
      <c r="A30" s="34"/>
      <c r="B30" s="35" t="s">
        <v>29</v>
      </c>
      <c r="C30" s="35"/>
      <c r="D30" s="35"/>
      <c r="E30" s="35"/>
      <c r="F30" s="80">
        <f>SUM(F27:F29)</f>
        <v>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s="8" customFormat="1" x14ac:dyDescent="0.25">
      <c r="A31" s="48"/>
      <c r="B31" s="49"/>
      <c r="C31" s="50"/>
      <c r="D31" s="51"/>
      <c r="E31" s="52"/>
      <c r="F31" s="7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s="8" customFormat="1" x14ac:dyDescent="0.25">
      <c r="A32" s="20">
        <v>4</v>
      </c>
      <c r="B32" s="21" t="s">
        <v>24</v>
      </c>
      <c r="C32" s="21">
        <v>1</v>
      </c>
      <c r="D32" s="21" t="s">
        <v>15</v>
      </c>
      <c r="E32" s="53"/>
      <c r="F32" s="84">
        <f t="shared" si="1"/>
        <v>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7" x14ac:dyDescent="0.25">
      <c r="A33" s="34"/>
      <c r="B33" s="35" t="s">
        <v>30</v>
      </c>
      <c r="C33" s="35"/>
      <c r="D33" s="35"/>
      <c r="E33" s="35"/>
      <c r="F33" s="80">
        <f>SUM(F32)</f>
        <v>0</v>
      </c>
    </row>
    <row r="34" spans="1:7" x14ac:dyDescent="0.25">
      <c r="A34" s="125"/>
      <c r="B34" s="126"/>
      <c r="C34" s="126"/>
      <c r="D34" s="126"/>
      <c r="E34" s="126"/>
      <c r="F34" s="127"/>
    </row>
    <row r="35" spans="1:7" x14ac:dyDescent="0.25">
      <c r="A35" s="139" t="s">
        <v>11</v>
      </c>
      <c r="B35" s="140"/>
      <c r="C35" s="140"/>
      <c r="D35" s="140"/>
      <c r="E35" s="140"/>
      <c r="F35" s="85">
        <f>F33+F30+F24+F16</f>
        <v>0</v>
      </c>
    </row>
    <row r="36" spans="1:7" x14ac:dyDescent="0.25">
      <c r="A36" s="44"/>
      <c r="B36" s="28"/>
      <c r="C36" s="29"/>
      <c r="D36" s="26"/>
      <c r="E36" s="27"/>
      <c r="F36" s="78"/>
    </row>
    <row r="37" spans="1:7" x14ac:dyDescent="0.25">
      <c r="A37" s="139" t="s">
        <v>11</v>
      </c>
      <c r="B37" s="140"/>
      <c r="C37" s="140"/>
      <c r="D37" s="140"/>
      <c r="E37" s="140"/>
      <c r="F37" s="85">
        <f>F35</f>
        <v>0</v>
      </c>
    </row>
    <row r="38" spans="1:7" x14ac:dyDescent="0.25">
      <c r="A38" s="54"/>
      <c r="B38" s="55"/>
      <c r="C38" s="31"/>
      <c r="D38" s="56"/>
      <c r="E38" s="32"/>
      <c r="F38" s="33"/>
    </row>
    <row r="39" spans="1:7" x14ac:dyDescent="0.25">
      <c r="A39" s="54"/>
      <c r="B39" s="57" t="s">
        <v>17</v>
      </c>
      <c r="C39" s="58">
        <v>0.05</v>
      </c>
      <c r="D39" s="59"/>
      <c r="E39" s="32"/>
      <c r="F39" s="146">
        <f>F37*C39</f>
        <v>0</v>
      </c>
    </row>
    <row r="40" spans="1:7" x14ac:dyDescent="0.25">
      <c r="A40" s="54"/>
      <c r="B40" s="57"/>
      <c r="C40" s="58"/>
      <c r="D40" s="59"/>
      <c r="E40" s="32"/>
      <c r="F40" s="146"/>
      <c r="G40" s="9"/>
    </row>
    <row r="41" spans="1:7" x14ac:dyDescent="0.25">
      <c r="A41" s="54"/>
      <c r="B41" s="60" t="s">
        <v>2</v>
      </c>
      <c r="C41" s="31"/>
      <c r="D41" s="56"/>
      <c r="E41" s="32"/>
      <c r="F41" s="146"/>
    </row>
    <row r="42" spans="1:7" x14ac:dyDescent="0.25">
      <c r="A42" s="54"/>
      <c r="B42" s="55" t="s">
        <v>3</v>
      </c>
      <c r="C42" s="61">
        <v>0.1</v>
      </c>
      <c r="D42" s="56"/>
      <c r="E42" s="32"/>
      <c r="F42" s="79">
        <f>C42*F37</f>
        <v>0</v>
      </c>
    </row>
    <row r="43" spans="1:7" x14ac:dyDescent="0.25">
      <c r="A43" s="54"/>
      <c r="B43" s="55" t="s">
        <v>4</v>
      </c>
      <c r="C43" s="58">
        <v>0.03</v>
      </c>
      <c r="D43" s="56"/>
      <c r="E43" s="32"/>
      <c r="F43" s="79">
        <f>C43*F37</f>
        <v>0</v>
      </c>
    </row>
    <row r="44" spans="1:7" x14ac:dyDescent="0.25">
      <c r="A44" s="54"/>
      <c r="B44" s="55" t="s">
        <v>50</v>
      </c>
      <c r="C44" s="58">
        <v>0.04</v>
      </c>
      <c r="D44" s="59"/>
      <c r="E44" s="32"/>
      <c r="F44" s="79">
        <f>C44*F37</f>
        <v>0</v>
      </c>
    </row>
    <row r="45" spans="1:7" x14ac:dyDescent="0.25">
      <c r="A45" s="54"/>
      <c r="B45" s="55" t="s">
        <v>16</v>
      </c>
      <c r="C45" s="58">
        <v>0.01</v>
      </c>
      <c r="D45" s="59"/>
      <c r="E45" s="32"/>
      <c r="F45" s="79">
        <f>C45*F37</f>
        <v>0</v>
      </c>
    </row>
    <row r="46" spans="1:7" x14ac:dyDescent="0.25">
      <c r="A46" s="54"/>
      <c r="B46" s="55" t="s">
        <v>5</v>
      </c>
      <c r="C46" s="58">
        <v>0.01</v>
      </c>
      <c r="D46" s="59"/>
      <c r="E46" s="32"/>
      <c r="F46" s="79">
        <f>C46*F37</f>
        <v>0</v>
      </c>
    </row>
    <row r="47" spans="1:7" x14ac:dyDescent="0.25">
      <c r="A47" s="54"/>
      <c r="B47" s="55" t="s">
        <v>31</v>
      </c>
      <c r="C47" s="58">
        <v>1E-3</v>
      </c>
      <c r="D47" s="59"/>
      <c r="E47" s="32"/>
      <c r="F47" s="79">
        <f>C47*F37</f>
        <v>0</v>
      </c>
    </row>
    <row r="48" spans="1:7" x14ac:dyDescent="0.25">
      <c r="A48" s="54"/>
      <c r="B48" s="55" t="s">
        <v>51</v>
      </c>
      <c r="C48" s="58">
        <v>0.05</v>
      </c>
      <c r="D48" s="59"/>
      <c r="E48" s="32"/>
      <c r="F48" s="79">
        <f>C48*F37</f>
        <v>0</v>
      </c>
    </row>
    <row r="49" spans="1:18" x14ac:dyDescent="0.25">
      <c r="A49" s="54"/>
      <c r="B49" s="55" t="s">
        <v>22</v>
      </c>
      <c r="C49" s="58">
        <v>0.18</v>
      </c>
      <c r="D49" s="59"/>
      <c r="E49" s="32"/>
      <c r="F49" s="79">
        <f>C49*F42</f>
        <v>0</v>
      </c>
    </row>
    <row r="50" spans="1:18" x14ac:dyDescent="0.25">
      <c r="A50" s="64"/>
      <c r="B50" s="65" t="s">
        <v>12</v>
      </c>
      <c r="C50" s="66"/>
      <c r="D50" s="67"/>
      <c r="E50" s="68"/>
      <c r="F50" s="147">
        <f>SUM(F42:F49)</f>
        <v>0</v>
      </c>
      <c r="G50" s="9"/>
    </row>
    <row r="51" spans="1:18" x14ac:dyDescent="0.25">
      <c r="A51" s="54"/>
      <c r="B51" s="59"/>
      <c r="C51" s="58"/>
      <c r="D51" s="59"/>
      <c r="E51" s="32"/>
      <c r="F51" s="79"/>
    </row>
    <row r="52" spans="1:18" s="10" customFormat="1" ht="14.4" thickBot="1" x14ac:dyDescent="0.3">
      <c r="A52" s="64"/>
      <c r="B52" s="65" t="s">
        <v>6</v>
      </c>
      <c r="C52" s="66"/>
      <c r="D52" s="67"/>
      <c r="E52" s="68"/>
      <c r="F52" s="148">
        <f>F37+F50+F39</f>
        <v>0</v>
      </c>
      <c r="G52" s="6"/>
      <c r="H52" s="6"/>
      <c r="I52" s="6"/>
      <c r="J52" s="6"/>
      <c r="K52" s="6"/>
      <c r="L52" s="6"/>
    </row>
    <row r="53" spans="1:18" s="72" customFormat="1" ht="15" thickTop="1" thickBot="1" x14ac:dyDescent="0.3">
      <c r="A53" s="73"/>
      <c r="B53" s="74"/>
      <c r="C53" s="75"/>
      <c r="D53" s="76"/>
      <c r="E53" s="77"/>
      <c r="F53" s="146"/>
      <c r="G53" s="6"/>
      <c r="H53" s="6"/>
      <c r="I53" s="6"/>
      <c r="J53" s="6"/>
      <c r="K53" s="6"/>
      <c r="L53" s="6"/>
    </row>
    <row r="54" spans="1:18" s="11" customFormat="1" ht="14.4" thickTop="1" x14ac:dyDescent="0.25">
      <c r="A54" s="73"/>
      <c r="B54" s="74"/>
      <c r="C54" s="75"/>
      <c r="D54" s="76"/>
      <c r="E54" s="77"/>
      <c r="F54" s="146"/>
      <c r="G54" s="6"/>
      <c r="H54" s="6"/>
      <c r="I54" s="6"/>
      <c r="J54" s="6"/>
      <c r="K54" s="6"/>
      <c r="L54" s="6"/>
    </row>
    <row r="55" spans="1:18" x14ac:dyDescent="0.25">
      <c r="A55" s="141" t="s">
        <v>13</v>
      </c>
      <c r="B55" s="142"/>
      <c r="C55" s="105"/>
      <c r="D55" s="106"/>
      <c r="E55" s="106"/>
      <c r="F55" s="149">
        <f>F52</f>
        <v>0</v>
      </c>
    </row>
    <row r="56" spans="1:18" x14ac:dyDescent="0.25">
      <c r="A56" s="130" t="s">
        <v>53</v>
      </c>
      <c r="B56" s="131" t="s">
        <v>38</v>
      </c>
      <c r="C56" s="132"/>
      <c r="D56" s="131"/>
      <c r="E56" s="130"/>
      <c r="F56" s="133"/>
    </row>
    <row r="57" spans="1:18" ht="14.4" thickBot="1" x14ac:dyDescent="0.3">
      <c r="A57" s="91" t="s">
        <v>26</v>
      </c>
      <c r="B57" s="92" t="s">
        <v>36</v>
      </c>
      <c r="C57" s="93"/>
      <c r="D57" s="92"/>
      <c r="E57" s="107"/>
      <c r="F57" s="107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ht="14.4" thickTop="1" x14ac:dyDescent="0.25">
      <c r="A58" s="91"/>
      <c r="B58" s="92"/>
      <c r="C58" s="93"/>
      <c r="D58" s="92"/>
      <c r="E58" s="107"/>
      <c r="F58" s="107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1:18" ht="14.4" customHeight="1" x14ac:dyDescent="0.25">
      <c r="A59" s="143" t="s">
        <v>54</v>
      </c>
      <c r="B59" s="143"/>
      <c r="C59" s="108" t="s">
        <v>55</v>
      </c>
      <c r="D59" s="108"/>
      <c r="E59" s="108"/>
      <c r="F59" s="108"/>
    </row>
    <row r="60" spans="1:18" x14ac:dyDescent="0.25">
      <c r="A60" s="109"/>
      <c r="B60" s="110"/>
      <c r="C60" s="111"/>
      <c r="D60" s="111"/>
      <c r="E60" s="111"/>
      <c r="F60" s="111"/>
    </row>
    <row r="61" spans="1:18" x14ac:dyDescent="0.25">
      <c r="A61" s="109"/>
      <c r="B61" s="110"/>
      <c r="C61" s="111"/>
      <c r="D61" s="111"/>
      <c r="E61" s="111"/>
      <c r="F61" s="111"/>
    </row>
    <row r="62" spans="1:18" x14ac:dyDescent="0.25">
      <c r="A62" s="69" t="s">
        <v>56</v>
      </c>
      <c r="B62" s="70"/>
      <c r="C62" s="107"/>
      <c r="D62" s="107"/>
      <c r="E62" s="107" t="s">
        <v>61</v>
      </c>
      <c r="F62" s="107"/>
    </row>
    <row r="63" spans="1:18" ht="15.75" customHeight="1" x14ac:dyDescent="0.25">
      <c r="A63" s="144"/>
      <c r="B63" s="144"/>
      <c r="C63" s="144"/>
      <c r="D63" s="145"/>
      <c r="E63" s="145"/>
      <c r="F63" s="145"/>
    </row>
    <row r="64" spans="1:18" x14ac:dyDescent="0.25">
      <c r="A64" s="134"/>
      <c r="B64" s="134"/>
      <c r="C64" s="134"/>
      <c r="D64" s="135"/>
      <c r="E64" s="135"/>
      <c r="F64" s="135"/>
    </row>
    <row r="65" spans="1:6" ht="14.4" x14ac:dyDescent="0.3">
      <c r="A65" s="71"/>
      <c r="B65" s="71"/>
      <c r="C65" s="71"/>
      <c r="D65" s="71"/>
      <c r="E65" s="71"/>
      <c r="F65" s="71"/>
    </row>
    <row r="66" spans="1:6" ht="15.6" x14ac:dyDescent="0.3">
      <c r="A66" s="112"/>
      <c r="B66" s="113"/>
      <c r="C66" s="114"/>
      <c r="D66" s="113"/>
      <c r="E66" s="114"/>
      <c r="F66" s="114"/>
    </row>
    <row r="67" spans="1:6" x14ac:dyDescent="0.25">
      <c r="A67" s="115"/>
      <c r="B67" s="116"/>
      <c r="C67" s="117"/>
      <c r="D67" s="118"/>
      <c r="E67" s="119"/>
      <c r="F67" s="117"/>
    </row>
    <row r="68" spans="1:6" x14ac:dyDescent="0.25">
      <c r="A68" s="115"/>
      <c r="B68" s="116"/>
      <c r="C68" s="117"/>
      <c r="D68" s="118"/>
      <c r="E68" s="119"/>
      <c r="F68" s="117"/>
    </row>
    <row r="69" spans="1:6" x14ac:dyDescent="0.25">
      <c r="A69" s="115"/>
      <c r="B69" s="116"/>
      <c r="C69" s="117"/>
      <c r="D69" s="118"/>
      <c r="E69" s="119"/>
      <c r="F69" s="117"/>
    </row>
    <row r="70" spans="1:6" x14ac:dyDescent="0.25">
      <c r="A70" s="115"/>
      <c r="B70" s="116"/>
      <c r="C70" s="117"/>
      <c r="D70" s="118"/>
      <c r="E70" s="119"/>
      <c r="F70" s="117"/>
    </row>
    <row r="71" spans="1:6" x14ac:dyDescent="0.25">
      <c r="A71" s="115"/>
      <c r="B71" s="116"/>
      <c r="C71" s="117"/>
      <c r="D71" s="118"/>
      <c r="E71" s="119"/>
      <c r="F71" s="117"/>
    </row>
    <row r="72" spans="1:6" x14ac:dyDescent="0.25">
      <c r="A72" s="115"/>
      <c r="B72" s="116"/>
      <c r="C72" s="117"/>
      <c r="D72" s="118"/>
      <c r="E72" s="119"/>
      <c r="F72" s="117"/>
    </row>
    <row r="73" spans="1:6" x14ac:dyDescent="0.25">
      <c r="A73" s="115"/>
      <c r="B73" s="116"/>
      <c r="C73" s="117"/>
      <c r="D73" s="118"/>
      <c r="E73" s="119"/>
      <c r="F73" s="117"/>
    </row>
    <row r="74" spans="1:6" x14ac:dyDescent="0.25">
      <c r="A74" s="115"/>
      <c r="B74" s="116"/>
      <c r="C74" s="117"/>
      <c r="D74" s="118"/>
      <c r="E74" s="119"/>
      <c r="F74" s="117"/>
    </row>
    <row r="75" spans="1:6" x14ac:dyDescent="0.25">
      <c r="A75" s="115"/>
      <c r="B75" s="116"/>
      <c r="C75" s="117"/>
      <c r="D75" s="118"/>
      <c r="E75" s="119"/>
      <c r="F75" s="117"/>
    </row>
    <row r="76" spans="1:6" x14ac:dyDescent="0.25">
      <c r="A76" s="120"/>
      <c r="B76" s="121"/>
      <c r="C76" s="122"/>
      <c r="D76" s="123"/>
      <c r="E76" s="124"/>
      <c r="F76" s="122"/>
    </row>
  </sheetData>
  <mergeCells count="13">
    <mergeCell ref="A64:C64"/>
    <mergeCell ref="D64:F64"/>
    <mergeCell ref="A2:F2"/>
    <mergeCell ref="A3:F3"/>
    <mergeCell ref="A4:F4"/>
    <mergeCell ref="D6:E6"/>
    <mergeCell ref="A5:F5"/>
    <mergeCell ref="A35:E35"/>
    <mergeCell ref="A37:E37"/>
    <mergeCell ref="A55:B55"/>
    <mergeCell ref="A59:B59"/>
    <mergeCell ref="A63:C63"/>
    <mergeCell ref="D63:F63"/>
  </mergeCells>
  <printOptions horizontalCentered="1"/>
  <pageMargins left="0.23622047244094491" right="0.23622047244094491" top="0.74803149606299213" bottom="0.74803149606299213" header="0.31496062992125984" footer="0.31496062992125984"/>
  <pageSetup scale="75" fitToWidth="0" orientation="portrait" r:id="rId1"/>
  <headerFooter>
    <oddFooter>Página &amp;P</oddFooter>
  </headerFooter>
  <rowBreaks count="1" manualBreakCount="1">
    <brk id="3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Aceras y Contenes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2023-06-14T17:22:56Z</cp:lastPrinted>
  <dcterms:created xsi:type="dcterms:W3CDTF">2012-10-02T15:50:49Z</dcterms:created>
  <dcterms:modified xsi:type="dcterms:W3CDTF">2023-06-22T18:03:14Z</dcterms:modified>
</cp:coreProperties>
</file>