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delapaz\Desktop\Ing. Relyn\Presupuesto  Participativo  2024\Presup. Limpio\"/>
    </mc:Choice>
  </mc:AlternateContent>
  <bookViews>
    <workbookView xWindow="0" yWindow="0" windowWidth="19200" windowHeight="9984" tabRatio="809"/>
  </bookViews>
  <sheets>
    <sheet name="Saneamiento  de  cañada." sheetId="2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\a">#REF!</definedName>
    <definedName name="\b">'[1]CUB-10181-3(Rescision)'!#REF!</definedName>
    <definedName name="\c">#N/A</definedName>
    <definedName name="\d">#N/A</definedName>
    <definedName name="\f">'[1]CUB-10181-3(Rescision)'!#REF!</definedName>
    <definedName name="\i">'[1]CUB-10181-3(Rescision)'!#REF!</definedName>
    <definedName name="\m">'[1]CUB-10181-3(Rescision)'!#REF!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TWS10" localSheetId="0">'[2]Analisis Detallado'!#REF!</definedName>
    <definedName name="___TWS10">'[2]Analisis Detallado'!#REF!</definedName>
    <definedName name="___TWS12" localSheetId="0">'[2]Analisis Detallado'!#REF!</definedName>
    <definedName name="___TWS12">'[2]Analisis Detallado'!#REF!</definedName>
    <definedName name="___TWS14" localSheetId="0">'[2]Analisis Detallado'!#REF!</definedName>
    <definedName name="___TWS14">'[2]Analisis Detallado'!#REF!</definedName>
    <definedName name="___TWS16" localSheetId="0">'[2]Analisis Detallado'!#REF!</definedName>
    <definedName name="___TWS16">'[2]Analisis Detallado'!#REF!</definedName>
    <definedName name="___TWS18" localSheetId="0">'[2]Analisis Detallado'!#REF!</definedName>
    <definedName name="___TWS18">'[2]Analisis Detallado'!#REF!</definedName>
    <definedName name="___TWS8" localSheetId="0">'[2]Analisis Detallado'!#REF!</definedName>
    <definedName name="___TWS8">'[2]Analisis Detallado'!#REF!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ACG60">[3]INSUMOS!$H$41</definedName>
    <definedName name="__F">#REF!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TWS10" localSheetId="0">'[4]Analisis Detallado'!#REF!</definedName>
    <definedName name="__TWS10">'[4]Analisis Detallado'!#REF!</definedName>
    <definedName name="__TWS12" localSheetId="0">'[4]Analisis Detallado'!#REF!</definedName>
    <definedName name="__TWS12">'[4]Analisis Detallado'!#REF!</definedName>
    <definedName name="__TWS14" localSheetId="0">'[4]Analisis Detallado'!#REF!</definedName>
    <definedName name="__TWS14">'[4]Analisis Detallado'!#REF!</definedName>
    <definedName name="__TWS16" localSheetId="0">'[4]Analisis Detallado'!#REF!</definedName>
    <definedName name="__TWS16">'[4]Analisis Detallado'!#REF!</definedName>
    <definedName name="__TWS18" localSheetId="0">'[4]Analisis Detallado'!#REF!</definedName>
    <definedName name="__TWS18">'[4]Analisis Detallado'!#REF!</definedName>
    <definedName name="__TWS8" localSheetId="0">'[4]Analisis Detallado'!#REF!</definedName>
    <definedName name="__TWS8">'[4]Analisis Detallado'!#REF!</definedName>
    <definedName name="__ZC1">#REF!</definedName>
    <definedName name="__ZC1_8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ACG60">[5]INSUMOS!$H$41</definedName>
    <definedName name="_b">#REF!</definedName>
    <definedName name="_b_6">#REF!</definedName>
    <definedName name="_c">NA()</definedName>
    <definedName name="_d">NA()</definedName>
    <definedName name="_F">#REF!</definedName>
    <definedName name="_f_6">#REF!</definedName>
    <definedName name="_Fill" hidden="1">#REF!</definedName>
    <definedName name="_i">#REF!</definedName>
    <definedName name="_i_6">#REF!</definedName>
    <definedName name="_m">#REF!</definedName>
    <definedName name="_m_6">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TWS10" localSheetId="0">'[4]Analisis Detallado'!#REF!</definedName>
    <definedName name="_TWS10">'[4]Analisis Detallado'!#REF!</definedName>
    <definedName name="_TWS12" localSheetId="0">'[4]Analisis Detallado'!#REF!</definedName>
    <definedName name="_TWS12">'[4]Analisis Detallado'!#REF!</definedName>
    <definedName name="_TWS14" localSheetId="0">'[4]Analisis Detallado'!#REF!</definedName>
    <definedName name="_TWS14">'[4]Analisis Detallado'!#REF!</definedName>
    <definedName name="_TWS16" localSheetId="0">'[4]Analisis Detallado'!#REF!</definedName>
    <definedName name="_TWS16">'[4]Analisis Detallado'!#REF!</definedName>
    <definedName name="_TWS18" localSheetId="0">'[4]Analisis Detallado'!#REF!</definedName>
    <definedName name="_TWS18">'[4]Analisis Detallado'!#REF!</definedName>
    <definedName name="_TWS8" localSheetId="0">'[4]Analisis Detallado'!#REF!</definedName>
    <definedName name="_TWS8">'[4]Analisis Detallado'!#REF!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'[2]Analisis Detallado'!#REF!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[6]M.O.!#REF!</definedName>
    <definedName name="AC38G40">'[7]LISTADO INSUMOS DEL 2000'!$I$29</definedName>
    <definedName name="ACER1_" localSheetId="0">'[4]Analisis Detallado'!#REF!</definedName>
    <definedName name="ACER1_">'[4]Analisis Detallado'!#REF!</definedName>
    <definedName name="ACER1_2_" localSheetId="0">'[4]Analisis Detallado'!#REF!</definedName>
    <definedName name="ACER1_2_">'[4]Analisis Detallado'!#REF!</definedName>
    <definedName name="ACER3_4_" localSheetId="0">'[4]Analisis Detallado'!#REF!</definedName>
    <definedName name="ACER3_4_">'[4]Analisis Detallado'!#REF!</definedName>
    <definedName name="ACER3_8_" localSheetId="0">'[4]Analisis Detallado'!#REF!</definedName>
    <definedName name="ACER3_8_">'[4]Analisis Detallado'!#REF!</definedName>
    <definedName name="acero">#REF!</definedName>
    <definedName name="acero_6">#REF!</definedName>
    <definedName name="acero_8">#REF!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1_" localSheetId="0">'[4]Analisis Detallado'!#REF!</definedName>
    <definedName name="ACERO1_">'[4]Analisis Detallado'!#REF!</definedName>
    <definedName name="ACERO1_2_" localSheetId="0">'[4]Analisis Detallado'!#REF!</definedName>
    <definedName name="ACERO1_2_">'[4]Analisis Detallado'!#REF!</definedName>
    <definedName name="ACERO1_4_" localSheetId="0">'[4]Analisis Detallado'!#REF!</definedName>
    <definedName name="ACERO1_4_">'[4]Analisis Detallado'!#REF!</definedName>
    <definedName name="ACERO3_4_" localSheetId="0">'[4]Analisis Detallado'!#REF!</definedName>
    <definedName name="ACERO3_4_">'[4]Analisis Detallado'!#REF!</definedName>
    <definedName name="ACERO3_8_" localSheetId="0">'[4]Analisis Detallado'!#REF!</definedName>
    <definedName name="ACERO3_8_">'[4]Analisis Detallado'!#REF!</definedName>
    <definedName name="acero60">#REF!</definedName>
    <definedName name="acero60_8">#REF!</definedName>
    <definedName name="ACUEDUCTO">[8]INS!#REF!</definedName>
    <definedName name="ACUEDUCTO_8">#REF!</definedName>
    <definedName name="ADA">'[9]CUB-10181-3(Rescision)'!#REF!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UA" localSheetId="0">'[4]Analisis Detallado'!#REF!</definedName>
    <definedName name="AGUA">'[4]Analisis Detallado'!#REF!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H210K" localSheetId="0">#REF!</definedName>
    <definedName name="AH210K">#REF!</definedName>
    <definedName name="AH280K" localSheetId="0">#REF!</definedName>
    <definedName name="AH280K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AMBRE" localSheetId="0">'[4]Analisis Detallado'!#REF!</definedName>
    <definedName name="ALAMBRE">'[4]Analisis Detallado'!#REF!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_8">#REF!</definedName>
    <definedName name="ALBANIL">#REF!</definedName>
    <definedName name="ALBANIL2">[10]M.O.!$C$12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LBAÑIL2">[11]M.O!$D$13</definedName>
    <definedName name="altura">[12]presupuesto!#REF!</definedName>
    <definedName name="ana">#REF!</definedName>
    <definedName name="ana_6">#REF!</definedName>
    <definedName name="analiis">[13]M.O.!#REF!</definedName>
    <definedName name="analisis">#REF!</definedName>
    <definedName name="ANALISSSSS">#REF!</definedName>
    <definedName name="ANALISSSSS_6">#REF!</definedName>
    <definedName name="anbrigada" localSheetId="0">#REF!</definedName>
    <definedName name="anbrigada">#REF!</definedName>
    <definedName name="ancalzos" localSheetId="0">#REF!</definedName>
    <definedName name="ancalzos">#REF!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>#REF!</definedName>
    <definedName name="ANGULAR_8">#REF!</definedName>
    <definedName name="anplanta" localSheetId="0">#REF!</definedName>
    <definedName name="anplanta">#REF!</definedName>
    <definedName name="AP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area">[12]presupuesto!#REF!</definedName>
    <definedName name="_xlnm.Extract">#REF!</definedName>
    <definedName name="_xlnm.Print_Area" localSheetId="0">'Saneamiento  de  cañada.'!$A$1:$F$84</definedName>
    <definedName name="_xlnm.Print_Area">#REF!</definedName>
    <definedName name="ARENA" localSheetId="0">'[4]Analisis Detallado'!#REF!</definedName>
    <definedName name="ARENA">'[4]Analisis Detallado'!#REF!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F" localSheetId="0">'[4]Analisis Detallado'!#REF!</definedName>
    <definedName name="ARENAF">'[4]Analisis Detallado'!#REF!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[14]M.O.!#REF!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>#REF!</definedName>
    <definedName name="AT">#REF!</definedName>
    <definedName name="augusto">#REF!</definedName>
    <definedName name="AY">#REF!</definedName>
    <definedName name="AYCARP">[15]INS!#REF!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[16]ADDENDA!#REF!</definedName>
    <definedName name="b_6">#REF!</definedName>
    <definedName name="b_8">#REF!</definedName>
    <definedName name="B22.02" localSheetId="0">'[4]Analisis Detallado'!#REF!</definedName>
    <definedName name="B22.02">'[4]Analisis Detallado'!#REF!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s3e">#REF!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CKB4" localSheetId="0">'[4]Analisis Detallado'!#REF!</definedName>
    <definedName name="BLOCKB4">'[4]Analisis Detallado'!#REF!</definedName>
    <definedName name="BLOCKB6" localSheetId="0">'[4]Analisis Detallado'!#REF!</definedName>
    <definedName name="BLOCKB6">'[4]Analisis Detallado'!#REF!</definedName>
    <definedName name="BLOCKB8" localSheetId="0">'[4]Analisis Detallado'!#REF!</definedName>
    <definedName name="BLOCKB8">'[4]Analisis Detallado'!#REF!</definedName>
    <definedName name="BLOCKH12" localSheetId="0">'[4]Analisis Detallado'!#REF!</definedName>
    <definedName name="BLOCKH12">'[4]Analisis Detallado'!#REF!</definedName>
    <definedName name="BLOCKH4" localSheetId="0">'[4]Analisis Detallado'!#REF!</definedName>
    <definedName name="BLOCKH4">'[4]Analisis Detallado'!#REF!</definedName>
    <definedName name="BLOCKH6" localSheetId="0">'[4]Analisis Detallado'!#REF!</definedName>
    <definedName name="BLOCKH6">'[4]Analisis Detallado'!#REF!</definedName>
    <definedName name="BLOCKH8" localSheetId="0">'[4]Analisis Detallado'!#REF!</definedName>
    <definedName name="BLOCKH8">'[4]Analisis Detallado'!#REF!</definedName>
    <definedName name="bloque8">#REF!</definedName>
    <definedName name="bloque8_6">#REF!</definedName>
    <definedName name="bloque8_8">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[17]INSU!$B$42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[10]M.O.!$C$9</definedName>
    <definedName name="BRIGADATOPOGRAFICA_6">#REF!</definedName>
    <definedName name="BVNBVNBV">[18]M.O.!#REF!</definedName>
    <definedName name="BVNBVNBV_6">#REF!</definedName>
    <definedName name="C._ADICIONAL">#N/A</definedName>
    <definedName name="C._ADICIONAL_6">NA()</definedName>
    <definedName name="caballeteasbecto">[19]precios!#REF!</definedName>
    <definedName name="caballeteasbecto_8">#REF!</definedName>
    <definedName name="caballeteasbeto">[19]precios!#REF!</definedName>
    <definedName name="caballeteasbeto_8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 localSheetId="0">'[4]Analisis Detallado'!#REF!</definedName>
    <definedName name="CAL">'[4]Analisis Detallado'!#REF!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RACOL">[13]M.O.!#REF!</definedName>
    <definedName name="CARANTEPECHO">[10]M.O.!#REF!</definedName>
    <definedName name="CARANTEPECHO_6">#REF!</definedName>
    <definedName name="CARANTEPECHO_8">#REF!</definedName>
    <definedName name="CARCOL30">[10]M.O.!#REF!</definedName>
    <definedName name="CARCOL30_6">#REF!</definedName>
    <definedName name="CARCOL30_8">#REF!</definedName>
    <definedName name="CARCOL50">[10]M.O.!#REF!</definedName>
    <definedName name="CARCOL50_6">#REF!</definedName>
    <definedName name="CARCOL50_8">#REF!</definedName>
    <definedName name="CARCOL51">[13]M.O.!#REF!</definedName>
    <definedName name="CARCOLAMARRE">[10]M.O.!#REF!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[10]M.O.!#REF!</definedName>
    <definedName name="CARLOSAPLA_6">#REF!</definedName>
    <definedName name="CARLOSAPLA_8">#REF!</definedName>
    <definedName name="CARLOSAVARIASAGUAS">[10]M.O.!#REF!</definedName>
    <definedName name="CARLOSAVARIASAGUAS_6">#REF!</definedName>
    <definedName name="CARLOSAVARIASAGUAS_8">#REF!</definedName>
    <definedName name="CARMURO">[10]M.O.!#REF!</definedName>
    <definedName name="CARMURO_6">#REF!</definedName>
    <definedName name="CARMURO_8">#REF!</definedName>
    <definedName name="CARP1">[15]INS!#REF!</definedName>
    <definedName name="CARP1_6">#REF!</definedName>
    <definedName name="CARP1_8">#REF!</definedName>
    <definedName name="CARP2">[15]INS!#REF!</definedName>
    <definedName name="CARP2_6">#REF!</definedName>
    <definedName name="CARP2_8">#REF!</definedName>
    <definedName name="CARPDINTEL">[10]M.O.!#REF!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[10]M.O.!#REF!</definedName>
    <definedName name="CARPVIGA2040_6">#REF!</definedName>
    <definedName name="CARPVIGA2040_8">#REF!</definedName>
    <definedName name="CARPVIGA3050">[10]M.O.!#REF!</definedName>
    <definedName name="CARPVIGA3050_6">#REF!</definedName>
    <definedName name="CARPVIGA3050_8">#REF!</definedName>
    <definedName name="CARPVIGA3060">[10]M.O.!#REF!</definedName>
    <definedName name="CARPVIGA3060_6">#REF!</definedName>
    <definedName name="CARPVIGA3060_8">#REF!</definedName>
    <definedName name="CARPVIGA4080">[10]M.O.!#REF!</definedName>
    <definedName name="CARPVIGA4080_6">#REF!</definedName>
    <definedName name="CARPVIGA4080_8">#REF!</definedName>
    <definedName name="CARRAMPA">[10]M.O.!#REF!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[13]M.O.!#REF!</definedName>
    <definedName name="CASABE_8">#REF!</definedName>
    <definedName name="CASBESTO">[10]M.O.!#REF!</definedName>
    <definedName name="CASBESTO_6">#REF!</definedName>
    <definedName name="CASBESTO_8">#REF!</definedName>
    <definedName name="CASCAJO" localSheetId="0">'[4]Analisis Detallado'!#REF!</definedName>
    <definedName name="CASCAJO">'[4]Analisis Detallado'!#REF!</definedName>
    <definedName name="CBLOCK10">[15]INS!#REF!</definedName>
    <definedName name="CBLOCK10_6">#REF!</definedName>
    <definedName name="CBLOCK10_8">#REF!</definedName>
    <definedName name="cell">'[20]LISTADO INSUMOS DEL 2000'!$I$29</definedName>
    <definedName name="CEMENTO">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N">#REF!</definedName>
    <definedName name="CERAMICA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HAZO">[17]INSU!$B$104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S" localSheetId="0">'[4]Analisis Detallado'!#REF!</definedName>
    <definedName name="CLAVOS">'[4]Analisis Detallado'!#REF!</definedName>
    <definedName name="clavos_6">#REF!</definedName>
    <definedName name="clavos_8">#REF!</definedName>
    <definedName name="CLAVOZINC">[21]INS!$D$767</definedName>
    <definedName name="CODC1" localSheetId="0">'[4]Analisis Detallado'!#REF!</definedName>
    <definedName name="CODC1">'[4]Analisis Detallado'!#REF!</definedName>
    <definedName name="CODC1_1_2" localSheetId="0">'[4]Analisis Detallado'!#REF!</definedName>
    <definedName name="CODC1_1_2">'[4]Analisis Detallado'!#REF!</definedName>
    <definedName name="CODC1_2" localSheetId="0">'[4]Analisis Detallado'!#REF!</definedName>
    <definedName name="CODC1_2">'[4]Analisis Detallado'!#REF!</definedName>
    <definedName name="CODC2" localSheetId="0">'[4]Analisis Detallado'!#REF!</definedName>
    <definedName name="CODC2">'[4]Analisis Detallado'!#REF!</definedName>
    <definedName name="CODC3" localSheetId="0">'[4]Analisis Detallado'!#REF!</definedName>
    <definedName name="CODC3">'[4]Analisis Detallado'!#REF!</definedName>
    <definedName name="CODC3_4" localSheetId="0">'[4]Analisis Detallado'!#REF!</definedName>
    <definedName name="CODC3_4">'[4]Analisis Detallado'!#REF!</definedName>
    <definedName name="CODC4" localSheetId="0">'[4]Analisis Detallado'!#REF!</definedName>
    <definedName name="CODC4">'[4]Analisis Detallado'!#REF!</definedName>
    <definedName name="CODD1_1_2_" localSheetId="0">'[4]Analisis Detallado'!#REF!</definedName>
    <definedName name="CODD1_1_2_">'[4]Analisis Detallado'!#REF!</definedName>
    <definedName name="CODD2_" localSheetId="0">'[4]Analisis Detallado'!#REF!</definedName>
    <definedName name="CODD2_">'[4]Analisis Detallado'!#REF!</definedName>
    <definedName name="CODD3_" localSheetId="0">'[4]Analisis Detallado'!#REF!</definedName>
    <definedName name="CODD3_">'[4]Analisis Detallado'!#REF!</definedName>
    <definedName name="CODD4_" localSheetId="0">'[4]Analisis Detallado'!#REF!</definedName>
    <definedName name="CODD4_">'[4]Analisis Detallado'!#REF!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DP1_" localSheetId="0">'[4]Analisis Detallado'!#REF!</definedName>
    <definedName name="CODP1_">'[4]Analisis Detallado'!#REF!</definedName>
    <definedName name="CODP1_1_2_" localSheetId="0">'[4]Analisis Detallado'!#REF!</definedName>
    <definedName name="CODP1_1_2_">'[4]Analisis Detallado'!#REF!</definedName>
    <definedName name="CODP1_2_" localSheetId="0">'[4]Analisis Detallado'!#REF!</definedName>
    <definedName name="CODP1_2_">'[4]Analisis Detallado'!#REF!</definedName>
    <definedName name="CODP2_" localSheetId="0">'[4]Analisis Detallado'!#REF!</definedName>
    <definedName name="CODP2_">'[4]Analisis Detallado'!#REF!</definedName>
    <definedName name="CODP2_1_2_" localSheetId="0">'[4]Analisis Detallado'!#REF!</definedName>
    <definedName name="CODP2_1_2_">'[4]Analisis Detallado'!#REF!</definedName>
    <definedName name="CODP3_" localSheetId="0">'[4]Analisis Detallado'!#REF!</definedName>
    <definedName name="CODP3_">'[4]Analisis Detallado'!#REF!</definedName>
    <definedName name="CODP3_4_" localSheetId="0">'[4]Analisis Detallado'!#REF!</definedName>
    <definedName name="CODP3_4_">'[4]Analisis Detallado'!#REF!</definedName>
    <definedName name="CODP4_" localSheetId="0">'[4]Analisis Detallado'!#REF!</definedName>
    <definedName name="CODP4_">'[4]Analisis Detallado'!#REF!</definedName>
    <definedName name="CODPC1_2_" localSheetId="0">'[4]Analisis Detallado'!#REF!</definedName>
    <definedName name="CODPC1_2_">'[4]Analisis Detallado'!#REF!</definedName>
    <definedName name="CODPC3_4_" localSheetId="0">'[4]Analisis Detallado'!#REF!</definedName>
    <definedName name="CODPC3_4_">'[4]Analisis Detallado'!#REF!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ENS" localSheetId="0">#REF!</definedName>
    <definedName name="COMPENS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PIA">[8]INS!#REF!</definedName>
    <definedName name="COPIA_8">#REF!</definedName>
    <definedName name="Criteria_MI" localSheetId="0">'[4]Analisis Detallado'!#REF!</definedName>
    <definedName name="Criteria_MI">'[4]Analisis Detallado'!#REF!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TO" localSheetId="0">'[4]Analisis Detallado'!#REF!</definedName>
    <definedName name="CTO">'[4]Analisis Detallado'!#REF!</definedName>
    <definedName name="cuadro">[16]ADDENDA!#REF!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VP45X65">[5]INSUMOS!$H$73</definedName>
    <definedName name="CZINC">[10]M.O.!#REF!</definedName>
    <definedName name="CZINC_6">#REF!</definedName>
    <definedName name="CZINC_8">#REF!</definedName>
    <definedName name="D">#REF!</definedName>
    <definedName name="derop">[14]M.O.!#REF!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OS">#REF!</definedName>
    <definedName name="DISTRIBUCION_DE_AREAS_POR_NIVEL">#REF!</definedName>
    <definedName name="DISTRIBUCION_DE_AREAS_POR_NIVEL_8">#REF!</definedName>
    <definedName name="DOLAR" localSheetId="0">#REF!</definedName>
    <definedName name="DOLAR">#REF!</definedName>
    <definedName name="donatelo">[22]INS!#REF!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>#REF!</definedName>
    <definedName name="ESCOBILLON_10">#REF!</definedName>
    <definedName name="ESCOBILLON_11">#REF!</definedName>
    <definedName name="ESCOBILLON_6">#REF!</definedName>
    <definedName name="ESCOBILLON_7">#REF!</definedName>
    <definedName name="ESCOBILLON_8">#REF!</definedName>
    <definedName name="ESCOBILLON_9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l">[16]ADDENDA!#REF!</definedName>
    <definedName name="expl_6">#REF!</definedName>
    <definedName name="expl_8">#REF!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E" localSheetId="0">#REF!</definedName>
    <definedName name="FE">#REF!</definedName>
    <definedName name="FIOR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#REF!</definedName>
    <definedName name="FSDFS_6">#REF!</definedName>
    <definedName name="FZ" localSheetId="0">#REF!</definedName>
    <definedName name="FZ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[15]INS!$D$561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GG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AVILLA" localSheetId="0">'[4]Analisis Detallado'!#REF!</definedName>
    <definedName name="GRAVILLA">'[4]Analisis Detallado'!#REF!</definedName>
    <definedName name="GRUA">#REF!</definedName>
    <definedName name="GRUA_10">#REF!</definedName>
    <definedName name="GRUA_11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[6]M.O.!#REF!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ORI140" localSheetId="0">'[4]Analisis Detallado'!#REF!</definedName>
    <definedName name="HORI140">'[4]Analisis Detallado'!#REF!</definedName>
    <definedName name="HORI160" localSheetId="0">'[4]Analisis Detallado'!#REF!</definedName>
    <definedName name="HORI160">'[4]Analisis Detallado'!#REF!</definedName>
    <definedName name="HORI180" localSheetId="0">'[4]Analisis Detallado'!#REF!</definedName>
    <definedName name="HORI180">'[4]Analisis Detallado'!#REF!</definedName>
    <definedName name="HORI210" localSheetId="0">'[4]Analisis Detallado'!#REF!</definedName>
    <definedName name="HORI210">'[4]Analisis Detallado'!#REF!</definedName>
    <definedName name="HORI240" localSheetId="0">'[4]Analisis Detallado'!#REF!</definedName>
    <definedName name="HORI240">'[4]Analisis Detallado'!#REF!</definedName>
    <definedName name="HORI250" localSheetId="0">'[4]Analisis Detallado'!#REF!</definedName>
    <definedName name="HORI250">'[4]Analisis Detallado'!#REF!</definedName>
    <definedName name="HORI260" localSheetId="0">'[4]Analisis Detallado'!#REF!</definedName>
    <definedName name="HORI260">'[4]Analisis Detallado'!#REF!</definedName>
    <definedName name="HORI280" localSheetId="0">'[4]Analisis Detallado'!#REF!</definedName>
    <definedName name="HORI280">'[4]Analisis Detallado'!#REF!</definedName>
    <definedName name="HORI300" localSheetId="0">'[4]Analisis Detallado'!#REF!</definedName>
    <definedName name="HORI300">'[4]Analisis Detallado'!#REF!</definedName>
    <definedName name="HORI315" localSheetId="0">'[4]Analisis Detallado'!#REF!</definedName>
    <definedName name="HORI315">'[4]Analisis Detallado'!#REF!</definedName>
    <definedName name="HORI350" localSheetId="0">'[4]Analisis Detallado'!#REF!</definedName>
    <definedName name="HORI350">'[4]Analisis Detallado'!#REF!</definedName>
    <definedName name="HORI400" localSheetId="0">'[4]Analisis Detallado'!#REF!</definedName>
    <definedName name="HORI400">'[4]Analisis Detallado'!#REF!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'[21]HORM. Y MORTEROS.'!$H$212</definedName>
    <definedName name="HORM140" localSheetId="0">#REF!</definedName>
    <definedName name="HORM140">#REF!</definedName>
    <definedName name="HORM180" localSheetId="0">'[4]Analisis Detallado'!#REF!</definedName>
    <definedName name="HORM180">'[4]Analisis Detallado'!#REF!</definedName>
    <definedName name="HORM210" localSheetId="0">#REF!</definedName>
    <definedName name="HORM210">#REF!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IAD">[5]INSUMOS!$H$16</definedName>
    <definedName name="ihacero" localSheetId="0">#REF!</definedName>
    <definedName name="ihacero">#REF!</definedName>
    <definedName name="ihacerom" localSheetId="0">#REF!</definedName>
    <definedName name="ihacerom">#REF!</definedName>
    <definedName name="ihagua" localSheetId="0">#REF!</definedName>
    <definedName name="ihagua">#REF!</definedName>
    <definedName name="ihalb1" localSheetId="0">#REF!</definedName>
    <definedName name="ihalb1">#REF!</definedName>
    <definedName name="ihalmbre" localSheetId="0">#REF!</definedName>
    <definedName name="ihalmbre">#REF!</definedName>
    <definedName name="ihalqlig" localSheetId="0">#REF!</definedName>
    <definedName name="ihalqlig">#REF!</definedName>
    <definedName name="ihalqvib" localSheetId="0">#REF!</definedName>
    <definedName name="ihalqvib">#REF!</definedName>
    <definedName name="iharenaf" localSheetId="0">#REF!</definedName>
    <definedName name="iharenaf">#REF!</definedName>
    <definedName name="iharenag" localSheetId="0">#REF!</definedName>
    <definedName name="iharenag">#REF!</definedName>
    <definedName name="ihayudante" localSheetId="0">#REF!</definedName>
    <definedName name="ihayudante">#REF!</definedName>
    <definedName name="ihbobedilla" localSheetId="0">#REF!</definedName>
    <definedName name="ihbobedilla">#REF!</definedName>
    <definedName name="ihcaliche" localSheetId="0">#REF!</definedName>
    <definedName name="ihcaliche">#REF!</definedName>
    <definedName name="ihcarretilla" localSheetId="0">#REF!</definedName>
    <definedName name="ihcarretilla">#REF!</definedName>
    <definedName name="ihcementob" localSheetId="0">#REF!</definedName>
    <definedName name="ihcementob">#REF!</definedName>
    <definedName name="ihcementog" localSheetId="0">#REF!</definedName>
    <definedName name="ihcementog">#REF!</definedName>
    <definedName name="ihceramicabl" localSheetId="0">#REF!</definedName>
    <definedName name="ihceramicabl">#REF!</definedName>
    <definedName name="ihclavosc" localSheetId="0">#REF!</definedName>
    <definedName name="ihclavosc">#REF!</definedName>
    <definedName name="ihestopa" localSheetId="0">#REF!</definedName>
    <definedName name="ihestopa">#REF!</definedName>
    <definedName name="ihgasoil" localSheetId="0">#REF!</definedName>
    <definedName name="ihgasoil">#REF!</definedName>
    <definedName name="ihgasolina" localSheetId="0">#REF!</definedName>
    <definedName name="ihgasolina">#REF!</definedName>
    <definedName name="ihgrava" localSheetId="0">#REF!</definedName>
    <definedName name="ihgrava">#REF!</definedName>
    <definedName name="ihhorm140" localSheetId="0">#REF!</definedName>
    <definedName name="ihhorm140">#REF!</definedName>
    <definedName name="ihhorm180" localSheetId="0">#REF!</definedName>
    <definedName name="ihhorm180">#REF!</definedName>
    <definedName name="ihhormi180" localSheetId="0">#REF!</definedName>
    <definedName name="ihhormi180">#REF!</definedName>
    <definedName name="ihhormi210" localSheetId="0">#REF!</definedName>
    <definedName name="ihhormi210">#REF!</definedName>
    <definedName name="ihhormi280" localSheetId="0">#REF!</definedName>
    <definedName name="ihhormi280">#REF!</definedName>
    <definedName name="ihimpermeabilizante" localSheetId="0">#REF!</definedName>
    <definedName name="ihimpermeabilizante">#REF!</definedName>
    <definedName name="ihminicargador" localSheetId="0">#REF!</definedName>
    <definedName name="ihminicargador">#REF!</definedName>
    <definedName name="ihmocarp" localSheetId="0">#REF!</definedName>
    <definedName name="ihmocarp">#REF!</definedName>
    <definedName name="ihpala" localSheetId="0">#REF!</definedName>
    <definedName name="ihpala">#REF!</definedName>
    <definedName name="ihpegamento" localSheetId="0">#REF!</definedName>
    <definedName name="ihpegamento">#REF!</definedName>
    <definedName name="ihpico" localSheetId="0">#REF!</definedName>
    <definedName name="ihpico">#REF!</definedName>
    <definedName name="ihpino" localSheetId="0">#REF!</definedName>
    <definedName name="ihpino">#REF!</definedName>
    <definedName name="ihpinturaacr" localSheetId="0">#REF!</definedName>
    <definedName name="ihpinturaacr">#REF!</definedName>
    <definedName name="ihpinturaexp" localSheetId="0">#REF!</definedName>
    <definedName name="ihpinturaexp">#REF!</definedName>
    <definedName name="ihpinturaman" localSheetId="0">#REF!</definedName>
    <definedName name="ihpinturaman">#REF!</definedName>
    <definedName name="ihpinturasem" localSheetId="0">#REF!</definedName>
    <definedName name="ihpinturasem">#REF!</definedName>
    <definedName name="ihplanta" localSheetId="0">#REF!</definedName>
    <definedName name="ihplanta">#REF!</definedName>
    <definedName name="ihporcelanato" localSheetId="0">#REF!</definedName>
    <definedName name="ihporcelanato">#REF!</definedName>
    <definedName name="ihtanques" localSheetId="0">#REF!</definedName>
    <definedName name="ihtanques">#REF!</definedName>
    <definedName name="ihtubo4pvc" localSheetId="0">#REF!</definedName>
    <definedName name="ihtubo4pvc">#REF!</definedName>
    <definedName name="ihvariospin" localSheetId="0">#REF!</definedName>
    <definedName name="ihvariospin">#REF!</definedName>
    <definedName name="ihzinc" localSheetId="0">#REF!</definedName>
    <definedName name="ihzinc">#REF!</definedName>
    <definedName name="ilma">[13]M.O.!#REF!</definedName>
    <definedName name="imbloques8" localSheetId="0">#REF!</definedName>
    <definedName name="imbloques8">#REF!</definedName>
    <definedName name="imcal" localSheetId="0">#REF!</definedName>
    <definedName name="imcal">#REF!</definedName>
    <definedName name="imcubos" localSheetId="0">#REF!</definedName>
    <definedName name="imcubos">#REF!</definedName>
    <definedName name="imoa40" localSheetId="0">#REF!</definedName>
    <definedName name="imoa40">#REF!</definedName>
    <definedName name="imoa60" localSheetId="0">#REF!</definedName>
    <definedName name="imoa60">#REF!</definedName>
    <definedName name="imoacb" localSheetId="0">#REF!</definedName>
    <definedName name="imoacb">#REF!</definedName>
    <definedName name="imoacero" localSheetId="0">#REF!</definedName>
    <definedName name="imoacero">#REF!</definedName>
    <definedName name="imoacero2" localSheetId="0">#REF!</definedName>
    <definedName name="imoacero2">#REF!</definedName>
    <definedName name="imoacero3" localSheetId="0">#REF!</definedName>
    <definedName name="imoacero3">#REF!</definedName>
    <definedName name="imoacero4" localSheetId="0">#REF!</definedName>
    <definedName name="imoacero4">#REF!</definedName>
    <definedName name="imoacero5" localSheetId="0">#REF!</definedName>
    <definedName name="imoacero5">#REF!</definedName>
    <definedName name="imoacerob" localSheetId="0">#REF!</definedName>
    <definedName name="imoacerob">#REF!</definedName>
    <definedName name="imoacurvo" localSheetId="0">#REF!</definedName>
    <definedName name="imoacurvo">#REF!</definedName>
    <definedName name="imoalb1" localSheetId="0">#REF!</definedName>
    <definedName name="imoalb1">#REF!</definedName>
    <definedName name="imoalb2" localSheetId="0">#REF!</definedName>
    <definedName name="imoalb2">#REF!</definedName>
    <definedName name="imoalb3" localSheetId="0">#REF!</definedName>
    <definedName name="imoalb3">#REF!</definedName>
    <definedName name="imoalbbloques4" localSheetId="0">#REF!</definedName>
    <definedName name="imoalbbloques4">#REF!</definedName>
    <definedName name="imoalbbloques6" localSheetId="0">#REF!</definedName>
    <definedName name="imoalbbloques6">#REF!</definedName>
    <definedName name="imoalbbloques8" localSheetId="0">#REF!</definedName>
    <definedName name="imoalbbloques8">#REF!</definedName>
    <definedName name="imoalbvaciado" localSheetId="0">#REF!</definedName>
    <definedName name="imoalbvaciado">#REF!</definedName>
    <definedName name="imoamalla" localSheetId="0">#REF!</definedName>
    <definedName name="imoamalla">#REF!</definedName>
    <definedName name="imoandamios" localSheetId="0">#REF!</definedName>
    <definedName name="imoandamios">#REF!</definedName>
    <definedName name="imoas2" localSheetId="0">#REF!</definedName>
    <definedName name="imoas2">#REF!</definedName>
    <definedName name="imoas3" localSheetId="0">#REF!</definedName>
    <definedName name="imoas3">#REF!</definedName>
    <definedName name="imoas4" localSheetId="0">#REF!</definedName>
    <definedName name="imoas4">#REF!</definedName>
    <definedName name="imoas5" localSheetId="0">#REF!</definedName>
    <definedName name="imoas5">#REF!</definedName>
    <definedName name="imoava" localSheetId="0">#REF!</definedName>
    <definedName name="imoava">#REF!</definedName>
    <definedName name="imoayalb" localSheetId="0">#REF!</definedName>
    <definedName name="imoayalb">#REF!</definedName>
    <definedName name="imobarandas" localSheetId="0">#REF!</definedName>
    <definedName name="imobarandas">#REF!</definedName>
    <definedName name="imobloques4" localSheetId="0">#REF!</definedName>
    <definedName name="imobloques4">#REF!</definedName>
    <definedName name="imobloques6" localSheetId="0">#REF!</definedName>
    <definedName name="imobloques6">#REF!</definedName>
    <definedName name="imobobedillas" localSheetId="0">#REF!</definedName>
    <definedName name="imobobedillas">#REF!</definedName>
    <definedName name="imobotemat" localSheetId="0">#REF!</definedName>
    <definedName name="imobotemat">#REF!</definedName>
    <definedName name="imobotematm" localSheetId="0">#REF!</definedName>
    <definedName name="imobotematm">#REF!</definedName>
    <definedName name="imobrigtop" localSheetId="0">#REF!</definedName>
    <definedName name="imobrigtop">#REF!</definedName>
    <definedName name="imocam" localSheetId="0">#REF!</definedName>
    <definedName name="imocam">#REF!</definedName>
    <definedName name="imocanaletas" localSheetId="0">#REF!</definedName>
    <definedName name="imocanaletas">#REF!</definedName>
    <definedName name="imocand" localSheetId="0">#REF!</definedName>
    <definedName name="imocand">#REF!</definedName>
    <definedName name="imocantos" localSheetId="0">#REF!</definedName>
    <definedName name="imocantos">#REF!</definedName>
    <definedName name="imocaumento2do" localSheetId="0">#REF!</definedName>
    <definedName name="imocaumento2do">#REF!</definedName>
    <definedName name="imocaumento3ro" localSheetId="0">#REF!</definedName>
    <definedName name="imocaumento3ro">#REF!</definedName>
    <definedName name="imocaumento4to" localSheetId="0">#REF!</definedName>
    <definedName name="imocaumento4to">#REF!</definedName>
    <definedName name="imocaumento5to" localSheetId="0">#REF!</definedName>
    <definedName name="imocaumento5to">#REF!</definedName>
    <definedName name="imocaumento6to" localSheetId="0">#REF!</definedName>
    <definedName name="imocaumento6to">#REF!</definedName>
    <definedName name="imocc20x40" localSheetId="0">#REF!</definedName>
    <definedName name="imocc20x40">#REF!</definedName>
    <definedName name="imocc40x40" localSheetId="0">#REF!</definedName>
    <definedName name="imocc40x40">#REF!</definedName>
    <definedName name="imocc40x60" localSheetId="0">#REF!</definedName>
    <definedName name="imocc40x60">#REF!</definedName>
    <definedName name="imocc40x80" localSheetId="0">#REF!</definedName>
    <definedName name="imocc40x80">#REF!</definedName>
    <definedName name="imocc50x50" localSheetId="0">#REF!</definedName>
    <definedName name="imocc50x50">#REF!</definedName>
    <definedName name="imocc60x50" localSheetId="0">#REF!</definedName>
    <definedName name="imocc60x50">#REF!</definedName>
    <definedName name="imocc60x60" localSheetId="0">#REF!</definedName>
    <definedName name="imocc60x60">#REF!</definedName>
    <definedName name="imocc60x80" localSheetId="0">#REF!</definedName>
    <definedName name="imocc60x80">#REF!</definedName>
    <definedName name="imoccha" localSheetId="0">#REF!</definedName>
    <definedName name="imoccha">#REF!</definedName>
    <definedName name="imocdin" localSheetId="0">#REF!</definedName>
    <definedName name="imocdin">#REF!</definedName>
    <definedName name="imocescalera" localSheetId="0">#REF!</definedName>
    <definedName name="imocescalera">#REF!</definedName>
    <definedName name="imoclplana" localSheetId="0">#REF!</definedName>
    <definedName name="imoclplana">#REF!</definedName>
    <definedName name="imocmuro1c" localSheetId="0">#REF!</definedName>
    <definedName name="imocmuro1c">#REF!</definedName>
    <definedName name="imocmuro2c" localSheetId="0">#REF!</definedName>
    <definedName name="imocmuro2c">#REF!</definedName>
    <definedName name="imocolam" localSheetId="0">#REF!</definedName>
    <definedName name="imocolam">#REF!</definedName>
    <definedName name="imocolocjuntas" localSheetId="0">#REF!</definedName>
    <definedName name="imocolocjuntas">#REF!</definedName>
    <definedName name="imocompresor" localSheetId="0">#REF!</definedName>
    <definedName name="imocompresor">#REF!</definedName>
    <definedName name="imocped110x110" localSheetId="0">#REF!</definedName>
    <definedName name="imocped110x110">#REF!</definedName>
    <definedName name="imocped40x110" localSheetId="0">#REF!</definedName>
    <definedName name="imocped40x110">#REF!</definedName>
    <definedName name="imocped80x110" localSheetId="0">#REF!</definedName>
    <definedName name="imocped80x110">#REF!</definedName>
    <definedName name="imocristalesf" localSheetId="0">#REF!</definedName>
    <definedName name="imocristalesf">#REF!</definedName>
    <definedName name="imocsespos" localSheetId="0">#REF!</definedName>
    <definedName name="imocsespos">#REF!</definedName>
    <definedName name="imocv25x65" localSheetId="0">#REF!</definedName>
    <definedName name="imocv25x65">#REF!</definedName>
    <definedName name="imocv30x65" localSheetId="0">#REF!</definedName>
    <definedName name="imocv30x65">#REF!</definedName>
    <definedName name="imodifusores" localSheetId="0">#REF!</definedName>
    <definedName name="imodifusores">#REF!</definedName>
    <definedName name="imoexcavadora" localSheetId="0">#REF!</definedName>
    <definedName name="imoexcavadora">#REF!</definedName>
    <definedName name="imofino" localSheetId="0">#REF!</definedName>
    <definedName name="imofino">#REF!</definedName>
    <definedName name="imofraguache" localSheetId="0">#REF!</definedName>
    <definedName name="imofraguache">#REF!</definedName>
    <definedName name="imohormest" localSheetId="0">#REF!</definedName>
    <definedName name="imohormest">#REF!</definedName>
    <definedName name="imolaminas" localSheetId="0">#REF!</definedName>
    <definedName name="imolaminas">#REF!</definedName>
    <definedName name="imoligadora" localSheetId="0">#REF!</definedName>
    <definedName name="imoligadora">#REF!</definedName>
    <definedName name="imooperadorexc" localSheetId="0">#REF!</definedName>
    <definedName name="imooperadorexc">#REF!</definedName>
    <definedName name="imooperadormc" localSheetId="0">#REF!</definedName>
    <definedName name="imooperadormc">#REF!</definedName>
    <definedName name="imooperadorod" localSheetId="0">#REF!</definedName>
    <definedName name="imooperadorod">#REF!</definedName>
    <definedName name="imopanetei" localSheetId="0">#REF!</definedName>
    <definedName name="imopanetei">#REF!</definedName>
    <definedName name="imopanetet" localSheetId="0">#REF!</definedName>
    <definedName name="imopanetet">#REF!</definedName>
    <definedName name="imopintura" localSheetId="0">#REF!</definedName>
    <definedName name="imopintura">#REF!</definedName>
    <definedName name="imopisocer" localSheetId="0">#REF!</definedName>
    <definedName name="imopisocer">#REF!</definedName>
    <definedName name="imopisoescalera" localSheetId="0">#REF!</definedName>
    <definedName name="imopisoescalera">#REF!</definedName>
    <definedName name="imopisohorm" localSheetId="0">#REF!</definedName>
    <definedName name="imopisohorm">#REF!</definedName>
    <definedName name="imopisopor" localSheetId="0">#REF!</definedName>
    <definedName name="imopisopor">#REF!</definedName>
    <definedName name="imopisoporcelanatoz" localSheetId="0">#REF!</definedName>
    <definedName name="imopisoporcelanatoz">#REF!</definedName>
    <definedName name="imoplafondsheetrock" localSheetId="0">#REF!</definedName>
    <definedName name="imoplafondsheetrock">#REF!</definedName>
    <definedName name="imopuertasf" localSheetId="0">#REF!</definedName>
    <definedName name="imopuertasf">#REF!</definedName>
    <definedName name="imorepello" localSheetId="0">#REF!</definedName>
    <definedName name="imorepello">#REF!</definedName>
    <definedName name="imorodillo" localSheetId="0">#REF!</definedName>
    <definedName name="imorodillo">#REF!</definedName>
    <definedName name="imosub2" localSheetId="0">#REF!</definedName>
    <definedName name="imosub2">#REF!</definedName>
    <definedName name="imosub3" localSheetId="0">#REF!</definedName>
    <definedName name="imosub3">#REF!</definedName>
    <definedName name="imosub4" localSheetId="0">#REF!</definedName>
    <definedName name="imosub4">#REF!</definedName>
    <definedName name="imosub5" localSheetId="0">#REF!</definedName>
    <definedName name="imosub5">#REF!</definedName>
    <definedName name="imotoldos" localSheetId="0">#REF!</definedName>
    <definedName name="imotoldos">#REF!</definedName>
    <definedName name="imov25x110" localSheetId="0">#REF!</definedName>
    <definedName name="imov25x110">#REF!</definedName>
    <definedName name="imov25x45" localSheetId="0">#REF!</definedName>
    <definedName name="imov25x45">#REF!</definedName>
    <definedName name="imov25x50" localSheetId="0">#REF!</definedName>
    <definedName name="imov25x50">#REF!</definedName>
    <definedName name="imov25x55" localSheetId="0">#REF!</definedName>
    <definedName name="imov25x55">#REF!</definedName>
    <definedName name="imov25x60" localSheetId="0">#REF!</definedName>
    <definedName name="imov25x60">#REF!</definedName>
    <definedName name="imov25x70" localSheetId="0">#REF!</definedName>
    <definedName name="imov25x70">#REF!</definedName>
    <definedName name="imov25x75" localSheetId="0">#REF!</definedName>
    <definedName name="imov25x75">#REF!</definedName>
    <definedName name="imovaciado" localSheetId="0">#REF!</definedName>
    <definedName name="imovaciado">#REF!</definedName>
    <definedName name="imovaumento6to" localSheetId="0">#REF!</definedName>
    <definedName name="imovaumento6to">#REF!</definedName>
    <definedName name="imovaumento7mo" localSheetId="0">#REF!</definedName>
    <definedName name="imovaumento7mo">#REF!</definedName>
    <definedName name="imovaumento8vo" localSheetId="0">#REF!</definedName>
    <definedName name="imovaumento8vo">#REF!</definedName>
    <definedName name="imovibrador" localSheetId="0">#REF!</definedName>
    <definedName name="imovibrador">#REF!</definedName>
    <definedName name="imozabaletas" localSheetId="0">#REF!</definedName>
    <definedName name="imozabaletas">#REF!</definedName>
    <definedName name="impresion_2">[23]Directos!#REF!</definedName>
    <definedName name="IMPREV" localSheetId="0">#REF!</definedName>
    <definedName name="IMPREV">#REF!</definedName>
    <definedName name="IMPREVISTO" localSheetId="0">#REF!</definedName>
    <definedName name="IMPREVISTO">#REF!</definedName>
    <definedName name="Imprimir_área_IM">#REF!</definedName>
    <definedName name="Imprimir_área_IM_6">#REF!</definedName>
    <definedName name="ingeniera">[14]M.O.!$C$10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TBIS" localSheetId="0">#REF!</definedName>
    <definedName name="ITBIS">#REF!</definedName>
    <definedName name="J">'[9]CUB-10181-3(Rescision)'!#REF!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k">[13]M.O.!#REF!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[17]INSU!$B$41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MA">[10]M.O.!$C$10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ALQ" localSheetId="0">'[4]Analisis Detallado'!#REF!</definedName>
    <definedName name="MADALQ">'[4]Analisis Detallado'!#REF!</definedName>
    <definedName name="MADB" localSheetId="0">'[4]Analisis Detallado'!#REF!</definedName>
    <definedName name="MADB">'[4]Analisis Detallado'!#REF!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[15]INS!#REF!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gf">#REF!</definedName>
    <definedName name="mmmm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>[15]INS!#REF!</definedName>
    <definedName name="MOPISOCERAMICA_6">#REF!</definedName>
    <definedName name="MOPISOCERAMICA_8">#REF!</definedName>
    <definedName name="MORTB" localSheetId="0">'[4]Analisis Detallado'!#REF!</definedName>
    <definedName name="MORTB">'[4]Analisis Detallado'!#REF!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ADA" localSheetId="0">#REF!</definedName>
    <definedName name="NADA">#REF!</definedName>
    <definedName name="NADA_6">#REF!</definedName>
    <definedName name="NADA_8">#REF!</definedName>
    <definedName name="NAMA">#REF!</definedName>
    <definedName name="NINGUNA">[24]Insumos!#REF!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o">#REF!</definedName>
    <definedName name="numero" localSheetId="0">ROUND(#REF!*#REF!,2)</definedName>
    <definedName name="numero">ROUND(#REF!*#REF!,2)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[21]SALARIOS!$C$10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[25]peso!#REF!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D" localSheetId="0">#REF!</definedName>
    <definedName name="PD">#REF!</definedName>
    <definedName name="pedri">#REF!</definedName>
    <definedName name="Peon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[17]MO!$B$11</definedName>
    <definedName name="PEONCARP">[15]INS!#REF!</definedName>
    <definedName name="PEONCARP_6">#REF!</definedName>
    <definedName name="PEONCARP_8">#REF!</definedName>
    <definedName name="PERFIL_CUADRADO_34">[17]INSU!$B$91</definedName>
    <definedName name="Pernos">#REF!</definedName>
    <definedName name="Pernos_6">#REF!</definedName>
    <definedName name="Pernos_8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[26]insumos!$D$295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SO_GRANITO_FONDO_BCO">[17]INSU!$B$103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stbau" localSheetId="0">#REF!</definedName>
    <definedName name="plastbau">#REF!</definedName>
    <definedName name="PLASTICO">[17]INSU!$B$90</definedName>
    <definedName name="PLIGADORA2">[15]INS!$D$563</definedName>
    <definedName name="PLIGADORA2_6">#REF!</definedName>
    <definedName name="PLOMERO">[15]INS!#REF!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[15]INS!#REF!</definedName>
    <definedName name="PLOMEROAYUDANTE_6">#REF!</definedName>
    <definedName name="PLOMEROAYUDANTE_8">#REF!</definedName>
    <definedName name="PLOMEROOFICIAL">[15]INS!#REF!</definedName>
    <definedName name="PLOMEROOFICIAL_6">#REF!</definedName>
    <definedName name="PLOMEROOFICIAL_8">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>[19]precios!#REF!</definedName>
    <definedName name="pmadera2162_8">#REF!</definedName>
    <definedName name="po">[27]PRESUPUESTO!$O$9:$O$236</definedName>
    <definedName name="porcentaje" localSheetId="0">#REF!*#REF!</definedName>
    <definedName name="porcentaje">#REF!*#REF!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os">[28]Precios!$A$4:$F$1576</definedName>
    <definedName name="PRESUPUESTO">#N/A</definedName>
    <definedName name="PRESUPUESTO_6">NA()</definedName>
    <definedName name="Print_Area_MI" localSheetId="0">#REF!</definedName>
    <definedName name="Print_Area_MI">#REF!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VCC1" localSheetId="0">'[4]Analisis Detallado'!#REF!</definedName>
    <definedName name="PVCC1">'[4]Analisis Detallado'!#REF!</definedName>
    <definedName name="PVCC1_1_2" localSheetId="0">'[4]Analisis Detallado'!#REF!</definedName>
    <definedName name="PVCC1_1_2">'[4]Analisis Detallado'!#REF!</definedName>
    <definedName name="PVCC1_1_4" localSheetId="0">'[4]Analisis Detallado'!#REF!</definedName>
    <definedName name="PVCC1_1_4">'[4]Analisis Detallado'!#REF!</definedName>
    <definedName name="PVCC1_2" localSheetId="0">'[4]Analisis Detallado'!#REF!</definedName>
    <definedName name="PVCC1_2">'[4]Analisis Detallado'!#REF!</definedName>
    <definedName name="PVCC2" localSheetId="0">'[4]Analisis Detallado'!#REF!</definedName>
    <definedName name="PVCC2">'[4]Analisis Detallado'!#REF!</definedName>
    <definedName name="PVCC2_1_2" localSheetId="0">'[4]Analisis Detallado'!#REF!</definedName>
    <definedName name="PVCC2_1_2">'[4]Analisis Detallado'!#REF!</definedName>
    <definedName name="PVCC3" localSheetId="0">'[4]Analisis Detallado'!#REF!</definedName>
    <definedName name="PVCC3">'[4]Analisis Detallado'!#REF!</definedName>
    <definedName name="PVCC3_4" localSheetId="0">'[4]Analisis Detallado'!#REF!</definedName>
    <definedName name="PVCC3_4">'[4]Analisis Detallado'!#REF!</definedName>
    <definedName name="PVCC4" localSheetId="0">'[4]Analisis Detallado'!#REF!</definedName>
    <definedName name="PVCC4">'[4]Analisis Detallado'!#REF!</definedName>
    <definedName name="PWINCHE2000K">[15]INS!$D$568</definedName>
    <definedName name="PWINCHE2000K_6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[29]INS!#REF!</definedName>
    <definedName name="QQQ">[6]M.O.!#REF!</definedName>
    <definedName name="QQQQ">#REF!</definedName>
    <definedName name="QQQQQ">#REF!</definedName>
    <definedName name="qw">[27]PRESUPUESTO!$M$10:$AH$731</definedName>
    <definedName name="qwe">[30]INSU!$D$133</definedName>
    <definedName name="qwe_6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[31]COF!$G$733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SALARIO">#REF!</definedName>
    <definedName name="SALIDA">#N/A</definedName>
    <definedName name="SALIDA_6">NA()</definedName>
    <definedName name="SDSDFSDFSDF">#REF!</definedName>
    <definedName name="SDSDFSDFSDF_6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[13]M.O.!$C$12</definedName>
    <definedName name="SUB">[32]presupuesto!#REF!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C">#REF!</definedName>
    <definedName name="TC1_" localSheetId="0">'[4]Analisis Detallado'!#REF!</definedName>
    <definedName name="TC1_">'[4]Analisis Detallado'!#REF!</definedName>
    <definedName name="TC1_1_2_" localSheetId="0">'[4]Analisis Detallado'!#REF!</definedName>
    <definedName name="TC1_1_2_">'[4]Analisis Detallado'!#REF!</definedName>
    <definedName name="TC1_1_4_" localSheetId="0">'[4]Analisis Detallado'!#REF!</definedName>
    <definedName name="TC1_1_4_">'[4]Analisis Detallado'!#REF!</definedName>
    <definedName name="TC1_2_" localSheetId="0">'[4]Analisis Detallado'!#REF!</definedName>
    <definedName name="TC1_2_">'[4]Analisis Detallado'!#REF!</definedName>
    <definedName name="TC2_" localSheetId="0">'[4]Analisis Detallado'!#REF!</definedName>
    <definedName name="TC2_">'[4]Analisis Detallado'!#REF!</definedName>
    <definedName name="TC2_1_2_" localSheetId="0">'[4]Analisis Detallado'!#REF!</definedName>
    <definedName name="TC2_1_2_">'[4]Analisis Detallado'!#REF!</definedName>
    <definedName name="TC3_" localSheetId="0">'[4]Analisis Detallado'!#REF!</definedName>
    <definedName name="TC3_">'[4]Analisis Detallado'!#REF!</definedName>
    <definedName name="TC3_4_" localSheetId="0">'[4]Analisis Detallado'!#REF!</definedName>
    <definedName name="TC3_4_">'[4]Analisis Detallado'!#REF!</definedName>
    <definedName name="TC4_" localSheetId="0">'[4]Analisis Detallado'!#REF!</definedName>
    <definedName name="TC4_">'[4]Analisis Detallado'!#REF!</definedName>
    <definedName name="TD1_1_2_" localSheetId="0">'[4]Analisis Detallado'!#REF!</definedName>
    <definedName name="TD1_1_2_">'[4]Analisis Detallado'!#REF!</definedName>
    <definedName name="TD10_" localSheetId="0">'[4]Analisis Detallado'!#REF!</definedName>
    <definedName name="TD10_">'[4]Analisis Detallado'!#REF!</definedName>
    <definedName name="TD2_" localSheetId="0">'[4]Analisis Detallado'!#REF!</definedName>
    <definedName name="TD2_">'[4]Analisis Detallado'!#REF!</definedName>
    <definedName name="TD3_" localSheetId="0">'[4]Analisis Detallado'!#REF!</definedName>
    <definedName name="TD3_">'[4]Analisis Detallado'!#REF!</definedName>
    <definedName name="TD4_" localSheetId="0">'[4]Analisis Detallado'!#REF!</definedName>
    <definedName name="TD4_">'[4]Analisis Detallado'!#REF!</definedName>
    <definedName name="TD6_" localSheetId="0">'[4]Analisis Detallado'!#REF!</definedName>
    <definedName name="TD6_">'[4]Analisis Detallado'!#REF!</definedName>
    <definedName name="TD8_" localSheetId="0">'[4]Analisis Detallado'!#REF!</definedName>
    <definedName name="TD8_">'[4]Analisis Detallado'!#REF!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_xlnm.Print_Titles" localSheetId="0">'Saneamiento  de  cañada.'!$A:$F,'Saneamiento  de  cañada.'!$1:$10</definedName>
    <definedName name="_xlnm.Print_Titles">#N/A</definedName>
    <definedName name="TNC">#REF!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P1_" localSheetId="0">'[4]Analisis Detallado'!#REF!</definedName>
    <definedName name="TP1_">'[4]Analisis Detallado'!#REF!</definedName>
    <definedName name="TP1_1_2_" localSheetId="0">'[4]Analisis Detallado'!#REF!</definedName>
    <definedName name="TP1_1_2_">'[4]Analisis Detallado'!#REF!</definedName>
    <definedName name="TP1_2_" localSheetId="0">'[4]Analisis Detallado'!#REF!</definedName>
    <definedName name="TP1_2_">'[4]Analisis Detallado'!#REF!</definedName>
    <definedName name="TP10_" localSheetId="0">'[4]Analisis Detallado'!#REF!</definedName>
    <definedName name="TP10_">'[4]Analisis Detallado'!#REF!</definedName>
    <definedName name="TP2_" localSheetId="0">'[4]Analisis Detallado'!#REF!</definedName>
    <definedName name="TP2_">'[4]Analisis Detallado'!#REF!</definedName>
    <definedName name="TP3_" localSheetId="0">'[4]Analisis Detallado'!#REF!</definedName>
    <definedName name="TP3_">'[4]Analisis Detallado'!#REF!</definedName>
    <definedName name="TP3_4_" localSheetId="0">'[4]Analisis Detallado'!#REF!</definedName>
    <definedName name="TP3_4_">'[4]Analisis Detallado'!#REF!</definedName>
    <definedName name="TP4_" localSheetId="0">'[4]Analisis Detallado'!#REF!</definedName>
    <definedName name="TP4_">'[4]Analisis Detallado'!#REF!</definedName>
    <definedName name="TP6_" localSheetId="0">'[4]Analisis Detallado'!#REF!</definedName>
    <definedName name="TP6_">'[4]Analisis Detallado'!#REF!</definedName>
    <definedName name="TP8_" localSheetId="0">'[4]Analisis Detallado'!#REF!</definedName>
    <definedName name="TP8_">'[4]Analisis Detallado'!#REF!</definedName>
    <definedName name="TPC3_4_" localSheetId="0">'[4]Analisis Detallado'!#REF!</definedName>
    <definedName name="TPC3_4_">'[4]Analisis Detallado'!#REF!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WST1" localSheetId="0">'[4]Analisis Detallado'!#REF!</definedName>
    <definedName name="TWST1">'[4]Analisis Detallado'!#REF!</definedName>
    <definedName name="TWST1_0" localSheetId="0">'[4]Analisis Detallado'!#REF!</definedName>
    <definedName name="TWST1_0">'[4]Analisis Detallado'!#REF!</definedName>
    <definedName name="TWST10" localSheetId="0">'[4]Analisis Detallado'!#REF!</definedName>
    <definedName name="TWST10">'[4]Analisis Detallado'!#REF!</definedName>
    <definedName name="TWST12" localSheetId="0">'[4]Analisis Detallado'!#REF!</definedName>
    <definedName name="TWST12">'[4]Analisis Detallado'!#REF!</definedName>
    <definedName name="TWST14" localSheetId="0">'[4]Analisis Detallado'!#REF!</definedName>
    <definedName name="TWST14">'[4]Analisis Detallado'!#REF!</definedName>
    <definedName name="TWST16" localSheetId="0">'[4]Analisis Detallado'!#REF!</definedName>
    <definedName name="TWST16">'[4]Analisis Detallado'!#REF!</definedName>
    <definedName name="TWST18" localSheetId="0">'[4]Analisis Detallado'!#REF!</definedName>
    <definedName name="TWST18">'[4]Analisis Detallado'!#REF!</definedName>
    <definedName name="TWST2" localSheetId="0">'[4]Analisis Detallado'!#REF!</definedName>
    <definedName name="TWST2">'[4]Analisis Detallado'!#REF!</definedName>
    <definedName name="TWST2_0" localSheetId="0">'[4]Analisis Detallado'!#REF!</definedName>
    <definedName name="TWST2_0">'[4]Analisis Detallado'!#REF!</definedName>
    <definedName name="TWST20" localSheetId="0">'[4]Analisis Detallado'!#REF!</definedName>
    <definedName name="TWST20">'[4]Analisis Detallado'!#REF!</definedName>
    <definedName name="TWST3_0" localSheetId="0">'[4]Analisis Detallado'!#REF!</definedName>
    <definedName name="TWST3_0">'[4]Analisis Detallado'!#REF!</definedName>
    <definedName name="TWST4" localSheetId="0">'[4]Analisis Detallado'!#REF!</definedName>
    <definedName name="TWST4">'[4]Analisis Detallado'!#REF!</definedName>
    <definedName name="TWST4_0" localSheetId="0">'[4]Analisis Detallado'!#REF!</definedName>
    <definedName name="TWST4_0">'[4]Analisis Detallado'!#REF!</definedName>
    <definedName name="TWST6" localSheetId="0">'[4]Analisis Detallado'!#REF!</definedName>
    <definedName name="TWST6">'[4]Analisis Detallado'!#REF!</definedName>
    <definedName name="TWST8" localSheetId="0">'[4]Analisis Detallado'!#REF!</definedName>
    <definedName name="TWST8">'[4]Analisis Detallado'!#REF!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COLGANTE1590">#REF!</definedName>
    <definedName name="VCOLGANTE1590_6">#REF!</definedName>
    <definedName name="verja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>#REF!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>#REF!</definedName>
    <definedName name="VUELO10_6">#REF!</definedName>
    <definedName name="w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[29]INS!$D$561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M8H" localSheetId="0">'[4]Analisis Detallado'!#REF!</definedName>
    <definedName name="ZM8H">'[4]Analisis Detallado'!#REF!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</definedNames>
  <calcPr calcId="162913"/>
</workbook>
</file>

<file path=xl/calcChain.xml><?xml version="1.0" encoding="utf-8"?>
<calcChain xmlns="http://schemas.openxmlformats.org/spreadsheetml/2006/main">
  <c r="C23" i="21" l="1"/>
  <c r="F37" i="21"/>
  <c r="F38" i="21"/>
  <c r="F39" i="21"/>
  <c r="F40" i="21"/>
  <c r="F41" i="21"/>
  <c r="F42" i="21"/>
  <c r="F43" i="21"/>
  <c r="F44" i="21"/>
  <c r="F45" i="21"/>
  <c r="F46" i="21"/>
  <c r="F47" i="21"/>
  <c r="C43" i="21"/>
  <c r="C24" i="21" l="1"/>
  <c r="C27" i="21"/>
  <c r="F13" i="21"/>
  <c r="A14" i="21"/>
  <c r="A15" i="21" s="1"/>
  <c r="A16" i="21" s="1"/>
  <c r="A17" i="21" s="1"/>
  <c r="A18" i="21" s="1"/>
  <c r="A19" i="21" s="1"/>
  <c r="A13" i="21"/>
  <c r="C45" i="21" l="1"/>
  <c r="C42" i="21" l="1"/>
  <c r="C44" i="21" s="1"/>
  <c r="C39" i="21"/>
  <c r="C38" i="21"/>
  <c r="C36" i="21"/>
  <c r="C37" i="21" s="1"/>
  <c r="F36" i="21" l="1"/>
  <c r="F48" i="21" l="1"/>
  <c r="F50" i="21" s="1"/>
  <c r="C28" i="21" l="1"/>
  <c r="F28" i="21" s="1"/>
  <c r="F24" i="21"/>
  <c r="F23" i="21"/>
  <c r="F53" i="21"/>
  <c r="F54" i="21" s="1"/>
  <c r="F32" i="21"/>
  <c r="F27" i="21" l="1"/>
  <c r="C25" i="21"/>
  <c r="F33" i="21"/>
  <c r="F51" i="21" s="1"/>
  <c r="F25" i="21" l="1"/>
  <c r="C26" i="21"/>
  <c r="F26" i="21" s="1"/>
  <c r="C16" i="21"/>
  <c r="F16" i="21" s="1"/>
  <c r="F15" i="21"/>
  <c r="F17" i="21"/>
  <c r="F18" i="21"/>
  <c r="F19" i="21"/>
  <c r="F29" i="21" l="1"/>
  <c r="F14" i="21" l="1"/>
  <c r="F20" i="21" s="1"/>
  <c r="F56" i="21" s="1"/>
  <c r="F58" i="21" l="1"/>
  <c r="F60" i="21" s="1"/>
  <c r="F69" i="21" l="1"/>
  <c r="F68" i="21"/>
  <c r="F64" i="21"/>
  <c r="F65" i="21"/>
  <c r="F67" i="21"/>
  <c r="F66" i="21"/>
  <c r="F63" i="21"/>
  <c r="F70" i="21" s="1"/>
  <c r="F71" i="21" l="1"/>
  <c r="F73" i="21" s="1"/>
  <c r="F75" i="21" s="1"/>
  <c r="F7" i="21" l="1"/>
</calcChain>
</file>

<file path=xl/sharedStrings.xml><?xml version="1.0" encoding="utf-8"?>
<sst xmlns="http://schemas.openxmlformats.org/spreadsheetml/2006/main" count="109" uniqueCount="91">
  <si>
    <t>Unidad</t>
  </si>
  <si>
    <t>Cantidad</t>
  </si>
  <si>
    <t>GASTOS INDIRECTOS</t>
  </si>
  <si>
    <t>Dirección Técnica</t>
  </si>
  <si>
    <t>Gastos Administrativos</t>
  </si>
  <si>
    <t>Ley 6/86</t>
  </si>
  <si>
    <t>TOTAL GENERAL</t>
  </si>
  <si>
    <t>No</t>
  </si>
  <si>
    <t>P.U. (RD$)</t>
  </si>
  <si>
    <t>Valor (RD$)</t>
  </si>
  <si>
    <t>SUB - TOTAL GENERAL RD$</t>
  </si>
  <si>
    <t>TOTAL GASTOS INDIRECTOS</t>
  </si>
  <si>
    <t>TOTAL A CONTRATAR RD$</t>
  </si>
  <si>
    <t>Transporte de Materiales y Equipos</t>
  </si>
  <si>
    <t>Imprevistos</t>
  </si>
  <si>
    <t>DIRECCION DE OBRAS PUBLICAS MUNICIPALES</t>
  </si>
  <si>
    <t xml:space="preserve">AYUNTAMIENTO MUNICIPAL  </t>
  </si>
  <si>
    <t>SAN CRISTOBAL</t>
  </si>
  <si>
    <t>ITBIS en base a Dirección Técnica</t>
  </si>
  <si>
    <t>Nota 2:</t>
  </si>
  <si>
    <t>Codia</t>
  </si>
  <si>
    <t>Caseta de Materiales</t>
  </si>
  <si>
    <t>Descripción</t>
  </si>
  <si>
    <t>m3</t>
  </si>
  <si>
    <t>Monto Total RD$:</t>
  </si>
  <si>
    <t>La Partida de Imprevistos será autorizada por decisión de esta Dirección (Ingeniería y/o Despacho del Alcalde).</t>
  </si>
  <si>
    <t>La Partida Seguros, Pólizas y Fianzas será pagada previa presentación de Factura.</t>
  </si>
  <si>
    <t>Seguros, Póliza y Fianzas</t>
  </si>
  <si>
    <t>Supervisión</t>
  </si>
  <si>
    <t xml:space="preserve"> Nota 1: </t>
  </si>
  <si>
    <t>Elaborado por:</t>
  </si>
  <si>
    <t>Revizado  y  Autorizado  por:</t>
  </si>
  <si>
    <t>________________________________________</t>
  </si>
  <si>
    <t xml:space="preserve">     Ing. Relyn Ant. De La Paz.</t>
  </si>
  <si>
    <t>Ing. Luis   Mariano  Pérez   T.</t>
  </si>
  <si>
    <t xml:space="preserve">      Supervisor de Obras,AMSC.</t>
  </si>
  <si>
    <t>Director de  Obras Públicas,AMSC.</t>
  </si>
  <si>
    <t>______________________________________</t>
  </si>
  <si>
    <t>Provincia</t>
  </si>
  <si>
    <t>M2</t>
  </si>
  <si>
    <r>
      <t>Letrero Identificación   de  peligros, (Peligro- Hombres  trabajando).2</t>
    </r>
    <r>
      <rPr>
        <sz val="11"/>
        <rFont val="Calibri"/>
        <family val="2"/>
      </rPr>
      <t>' x 4ˊ</t>
    </r>
  </si>
  <si>
    <t>Uds.</t>
  </si>
  <si>
    <t>Pa</t>
  </si>
  <si>
    <t>San  Cristóbal  R.D.</t>
  </si>
  <si>
    <t>Fecha 27-12-2023</t>
  </si>
  <si>
    <t>Presupuesto  Participativo</t>
  </si>
  <si>
    <r>
      <t>Letrero Identificación de Obra  4</t>
    </r>
    <r>
      <rPr>
        <sz val="11"/>
        <rFont val="Calibri"/>
        <family val="2"/>
      </rPr>
      <t>' x 5ˊ</t>
    </r>
  </si>
  <si>
    <t>SUB-TOTAL   1</t>
  </si>
  <si>
    <t>Ubicación  :  Sector  La  Coquera.</t>
  </si>
  <si>
    <t>Presupuesto : Saneamiento  y  Canalización  de   Cañada. Sector. La  Coquera.</t>
  </si>
  <si>
    <t>Horas</t>
  </si>
  <si>
    <t>Movimientos  de  materiales  internos.</t>
  </si>
  <si>
    <t>Preliminares.</t>
  </si>
  <si>
    <t>Alquiler  de  Equipo  (Excavadora CAT330D).</t>
  </si>
  <si>
    <t>Movimiento de tierra</t>
  </si>
  <si>
    <t>Mᶟ</t>
  </si>
  <si>
    <t>HIDRAULICA</t>
  </si>
  <si>
    <t>ML</t>
  </si>
  <si>
    <t>Ud</t>
  </si>
  <si>
    <t>Ml</t>
  </si>
  <si>
    <t>Limpieza final</t>
  </si>
  <si>
    <t>Excavación con  Equipo.</t>
  </si>
  <si>
    <t>Suministro y colocación tuberías ø 42"</t>
  </si>
  <si>
    <t>Excavación a mano material no clasificado.</t>
  </si>
  <si>
    <t>Bote de material  de  excavación.</t>
  </si>
  <si>
    <t>Relleno de reposición.</t>
  </si>
  <si>
    <t>Material de asiento.</t>
  </si>
  <si>
    <t>Relleno con  material  caliche.</t>
  </si>
  <si>
    <t>Losa de Techo e = 0.15, Q = 4.35 qqs/M³</t>
  </si>
  <si>
    <r>
      <t>M</t>
    </r>
    <r>
      <rPr>
        <sz val="10"/>
        <color indexed="8"/>
        <rFont val="Arial"/>
        <family val="2"/>
      </rPr>
      <t>³</t>
    </r>
  </si>
  <si>
    <t>Bote de Material Inservible e = 1.21</t>
  </si>
  <si>
    <t>Losa de Fondo e = 0.12, Q = 1.70 qqs/M³</t>
  </si>
  <si>
    <t>M²</t>
  </si>
  <si>
    <t>Pañete Pulido Interior Muros</t>
  </si>
  <si>
    <t>Fino Losa de Fondo Pulido</t>
  </si>
  <si>
    <t>Zabaletas Verticales</t>
  </si>
  <si>
    <t>Zabaletas Horizontales (Fondo Imbornal)</t>
  </si>
  <si>
    <t>Muros block 0.15 M s/cruce 0 3/8" A 0.60 M y C. LL. cámaras  llenas.</t>
  </si>
  <si>
    <t>Confección  de  tapa  en  hormigón. (1.00*1.00)mts.@ 1/2" a  =( 0.20x 0.20)mts. (Para  Limpieza).</t>
  </si>
  <si>
    <t>SUB-TOTAL   2</t>
  </si>
  <si>
    <t>SUB-TOTAL   3</t>
  </si>
  <si>
    <t>SUB-TOTAL   4</t>
  </si>
  <si>
    <t>Registro  No.1</t>
  </si>
  <si>
    <t>Limpieza  de  área  de  trabajo.</t>
  </si>
  <si>
    <t>Ingeniería y topografía</t>
  </si>
  <si>
    <t>Excavación Material No Clasificado.</t>
  </si>
  <si>
    <t xml:space="preserve">Confección  de  rejillas laterales,(1.20  mts x  0.40 mts), en  varillas  de  @ 1/2" </t>
  </si>
  <si>
    <t>Construcción de  registros de blocks y hormigón armado (2.0x2.0), h=2.5 mts. (Separación  de  25.00  mts.)</t>
  </si>
  <si>
    <t>Registro  No.2, 3 y 4</t>
  </si>
  <si>
    <t>Hormigón Armado Viga de amarre (0.15x0.20) Q=4.09 qqs/M</t>
  </si>
  <si>
    <t>M³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</si>
</sst>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(* #,##0.00_);_(* \(#,##0.00\);_(* &quot;-&quot;??_);_(@_)"/>
    <numFmt numFmtId="165" formatCode="_-* #,##0.00\ _€_-;\-* #,##0.00\ _€_-;_-* &quot;-&quot;??\ _€_-;_-@_-"/>
    <numFmt numFmtId="166" formatCode="#,##0.00;[Red]#,##0.00"/>
    <numFmt numFmtId="167" formatCode="#."/>
    <numFmt numFmtId="168" formatCode="_([$€-2]* #,##0.00_);_([$€-2]* \(#,##0.00\);_([$€-2]* &quot;-&quot;??_)"/>
    <numFmt numFmtId="169" formatCode="_-[$€-2]* #,##0.00_-;\-[$€-2]* #,##0.00_-;_-[$€-2]* &quot;-&quot;??_-"/>
    <numFmt numFmtId="170" formatCode="_-* #,##0.00\ [$€]_-;\-* #,##0.00\ [$€]_-;_-* &quot;-&quot;??\ [$€]_-;_-@_-"/>
    <numFmt numFmtId="171" formatCode="_-* #,##0.00\ _P_t_s_-;\-* #,##0.00\ _P_t_s_-;_-* &quot;-&quot;??\ _P_t_s_-;_-@_-"/>
    <numFmt numFmtId="172" formatCode="_-* #,##0.00\ &quot;Pts&quot;_-;\-* #,##0.00\ &quot;Pts&quot;_-;_-* &quot;-&quot;??\ &quot;Pts&quot;_-;_-@_-"/>
    <numFmt numFmtId="173" formatCode="0.00_)"/>
    <numFmt numFmtId="174" formatCode="#,##0.0_);\(#,##0.0\)"/>
    <numFmt numFmtId="175" formatCode="#,##0.00_);\(#,##0.00\)"/>
    <numFmt numFmtId="176" formatCode="0.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2"/>
      <name val="Courier"/>
      <family val="3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b/>
      <i/>
      <sz val="16"/>
      <name val="Helv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Tms Rmn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1"/>
      <color rgb="FF0070C0"/>
      <name val="Times New Roman"/>
      <family val="1"/>
    </font>
    <font>
      <b/>
      <i/>
      <sz val="11"/>
      <color rgb="FF0000CC"/>
      <name val="Times New Roman"/>
      <family val="1"/>
    </font>
    <font>
      <sz val="11"/>
      <name val="Calibri"/>
      <family val="2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6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53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7" fontId="9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0" fontId="2" fillId="0" borderId="0"/>
    <xf numFmtId="9" fontId="2" fillId="0" borderId="0" applyFont="0" applyFill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1" borderId="0" applyNumberFormat="0" applyBorder="0" applyAlignment="0" applyProtection="0"/>
    <xf numFmtId="0" fontId="13" fillId="9" borderId="0" applyNumberFormat="0" applyBorder="0" applyAlignment="0" applyProtection="0"/>
    <xf numFmtId="0" fontId="13" fillId="6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5" fillId="19" borderId="1" applyNumberFormat="0" applyAlignment="0" applyProtection="0"/>
    <xf numFmtId="0" fontId="15" fillId="19" borderId="1" applyNumberFormat="0" applyAlignment="0" applyProtection="0"/>
    <xf numFmtId="0" fontId="15" fillId="19" borderId="1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14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4" fillId="18" borderId="0" applyNumberFormat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0" fillId="10" borderId="0" applyNumberFormat="0" applyBorder="0" applyAlignment="0" applyProtection="0"/>
    <xf numFmtId="0" fontId="11" fillId="0" borderId="0"/>
    <xf numFmtId="173" fontId="21" fillId="0" borderId="0"/>
    <xf numFmtId="0" fontId="2" fillId="0" borderId="0"/>
    <xf numFmtId="0" fontId="2" fillId="0" borderId="0"/>
    <xf numFmtId="0" fontId="2" fillId="0" borderId="0"/>
    <xf numFmtId="39" fontId="8" fillId="0" borderId="0"/>
    <xf numFmtId="0" fontId="2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3" fillId="19" borderId="5" applyNumberFormat="0" applyAlignment="0" applyProtection="0"/>
    <xf numFmtId="0" fontId="23" fillId="19" borderId="5" applyNumberFormat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19" borderId="5" applyNumberFormat="0" applyAlignment="0" applyProtection="0"/>
    <xf numFmtId="0" fontId="1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7" fillId="0" borderId="2" applyNumberFormat="0" applyFill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39" fontId="26" fillId="0" borderId="0"/>
    <xf numFmtId="170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8" fillId="0" borderId="0"/>
    <xf numFmtId="164" fontId="28" fillId="0" borderId="0" applyFont="0" applyFill="0" applyBorder="0" applyAlignment="0" applyProtection="0"/>
    <xf numFmtId="0" fontId="2" fillId="0" borderId="0"/>
    <xf numFmtId="171" fontId="2" fillId="0" borderId="0" applyFont="0" applyFill="0" applyBorder="0" applyAlignment="0" applyProtection="0"/>
    <xf numFmtId="39" fontId="26" fillId="0" borderId="0"/>
    <xf numFmtId="171" fontId="2" fillId="0" borderId="0" applyFont="0" applyFill="0" applyBorder="0" applyAlignment="0" applyProtection="0"/>
  </cellStyleXfs>
  <cellXfs count="168">
    <xf numFmtId="0" fontId="0" fillId="0" borderId="0" xfId="0"/>
    <xf numFmtId="166" fontId="7" fillId="0" borderId="0" xfId="0" applyNumberFormat="1" applyFont="1" applyAlignment="1">
      <alignment horizontal="center"/>
    </xf>
    <xf numFmtId="0" fontId="7" fillId="0" borderId="0" xfId="0" applyFont="1" applyAlignment="1">
      <alignment vertical="top"/>
    </xf>
    <xf numFmtId="4" fontId="7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center" vertical="top"/>
    </xf>
    <xf numFmtId="4" fontId="7" fillId="0" borderId="0" xfId="0" applyNumberFormat="1" applyFont="1" applyAlignment="1">
      <alignment horizontal="center"/>
    </xf>
    <xf numFmtId="0" fontId="7" fillId="0" borderId="0" xfId="0" applyFont="1"/>
    <xf numFmtId="0" fontId="7" fillId="3" borderId="0" xfId="0" applyFont="1" applyFill="1"/>
    <xf numFmtId="4" fontId="5" fillId="0" borderId="8" xfId="0" applyNumberFormat="1" applyFont="1" applyBorder="1" applyAlignment="1">
      <alignment horizontal="center"/>
    </xf>
    <xf numFmtId="4" fontId="5" fillId="0" borderId="8" xfId="0" applyNumberFormat="1" applyFont="1" applyBorder="1" applyAlignment="1">
      <alignment horizontal="right"/>
    </xf>
    <xf numFmtId="0" fontId="5" fillId="0" borderId="7" xfId="0" applyFont="1" applyBorder="1" applyAlignment="1">
      <alignment horizontal="center" vertical="top"/>
    </xf>
    <xf numFmtId="0" fontId="6" fillId="0" borderId="8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10" fontId="5" fillId="2" borderId="8" xfId="0" applyNumberFormat="1" applyFont="1" applyFill="1" applyBorder="1" applyAlignment="1">
      <alignment horizontal="center"/>
    </xf>
    <xf numFmtId="10" fontId="5" fillId="0" borderId="8" xfId="0" applyNumberFormat="1" applyFont="1" applyBorder="1" applyAlignment="1">
      <alignment horizontal="center"/>
    </xf>
    <xf numFmtId="0" fontId="5" fillId="0" borderId="8" xfId="0" applyFont="1" applyBorder="1"/>
    <xf numFmtId="0" fontId="29" fillId="0" borderId="7" xfId="0" applyFont="1" applyBorder="1" applyAlignment="1">
      <alignment horizontal="center" vertical="top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vertical="center"/>
    </xf>
    <xf numFmtId="4" fontId="4" fillId="4" borderId="0" xfId="0" applyNumberFormat="1" applyFont="1" applyFill="1" applyBorder="1" applyAlignment="1">
      <alignment horizontal="right" vertical="center"/>
    </xf>
    <xf numFmtId="0" fontId="4" fillId="21" borderId="0" xfId="0" applyFont="1" applyFill="1" applyBorder="1" applyAlignment="1">
      <alignment vertical="center"/>
    </xf>
    <xf numFmtId="0" fontId="4" fillId="21" borderId="0" xfId="0" applyFont="1" applyFill="1" applyBorder="1" applyAlignment="1">
      <alignment vertical="center" wrapText="1"/>
    </xf>
    <xf numFmtId="0" fontId="0" fillId="0" borderId="0" xfId="0" applyFont="1" applyBorder="1"/>
    <xf numFmtId="4" fontId="7" fillId="0" borderId="0" xfId="0" applyNumberFormat="1" applyFont="1"/>
    <xf numFmtId="2" fontId="5" fillId="0" borderId="0" xfId="0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left" wrapText="1"/>
    </xf>
    <xf numFmtId="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4" fillId="21" borderId="0" xfId="0" applyFont="1" applyFill="1" applyBorder="1" applyAlignment="1">
      <alignment horizontal="center" vertical="center"/>
    </xf>
    <xf numFmtId="0" fontId="30" fillId="21" borderId="0" xfId="0" applyFont="1" applyFill="1" applyBorder="1" applyAlignment="1">
      <alignment vertical="center"/>
    </xf>
    <xf numFmtId="0" fontId="5" fillId="21" borderId="0" xfId="0" applyFont="1" applyFill="1" applyBorder="1" applyAlignment="1">
      <alignment vertical="center"/>
    </xf>
    <xf numFmtId="0" fontId="5" fillId="21" borderId="0" xfId="0" applyFont="1" applyFill="1" applyBorder="1" applyAlignment="1">
      <alignment vertical="center" wrapText="1"/>
    </xf>
    <xf numFmtId="0" fontId="5" fillId="21" borderId="0" xfId="0" applyFont="1" applyFill="1" applyBorder="1" applyAlignment="1">
      <alignment horizontal="center" vertical="center"/>
    </xf>
    <xf numFmtId="174" fontId="6" fillId="4" borderId="7" xfId="0" applyNumberFormat="1" applyFont="1" applyFill="1" applyBorder="1" applyAlignment="1">
      <alignment horizontal="center"/>
    </xf>
    <xf numFmtId="174" fontId="6" fillId="4" borderId="8" xfId="0" applyNumberFormat="1" applyFont="1" applyFill="1" applyBorder="1" applyAlignment="1">
      <alignment horizontal="center"/>
    </xf>
    <xf numFmtId="0" fontId="6" fillId="0" borderId="8" xfId="0" applyFont="1" applyBorder="1" applyAlignment="1">
      <alignment vertical="center"/>
    </xf>
    <xf numFmtId="166" fontId="5" fillId="4" borderId="9" xfId="112" applyNumberFormat="1" applyFont="1" applyFill="1" applyBorder="1" applyAlignment="1">
      <alignment horizontal="right" vertical="center"/>
    </xf>
    <xf numFmtId="0" fontId="5" fillId="4" borderId="8" xfId="0" applyFont="1" applyFill="1" applyBorder="1" applyAlignment="1">
      <alignment horizontal="left" vertical="top"/>
    </xf>
    <xf numFmtId="166" fontId="5" fillId="4" borderId="8" xfId="112" applyNumberFormat="1" applyFont="1" applyFill="1" applyBorder="1" applyAlignment="1">
      <alignment horizontal="center"/>
    </xf>
    <xf numFmtId="166" fontId="5" fillId="4" borderId="8" xfId="0" applyNumberFormat="1" applyFont="1" applyFill="1" applyBorder="1" applyAlignment="1">
      <alignment horizontal="center"/>
    </xf>
    <xf numFmtId="166" fontId="5" fillId="4" borderId="8" xfId="112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wrapText="1"/>
    </xf>
    <xf numFmtId="174" fontId="6" fillId="20" borderId="9" xfId="0" applyNumberFormat="1" applyFont="1" applyFill="1" applyBorder="1" applyAlignment="1"/>
    <xf numFmtId="2" fontId="6" fillId="20" borderId="7" xfId="0" applyNumberFormat="1" applyFont="1" applyFill="1" applyBorder="1" applyAlignment="1">
      <alignment horizontal="center" vertical="top"/>
    </xf>
    <xf numFmtId="0" fontId="6" fillId="20" borderId="8" xfId="0" applyFont="1" applyFill="1" applyBorder="1" applyAlignment="1">
      <alignment horizontal="left" vertical="top"/>
    </xf>
    <xf numFmtId="0" fontId="6" fillId="20" borderId="8" xfId="0" applyFont="1" applyFill="1" applyBorder="1" applyAlignment="1">
      <alignment horizontal="center" vertical="top"/>
    </xf>
    <xf numFmtId="0" fontId="6" fillId="20" borderId="9" xfId="0" applyFont="1" applyFill="1" applyBorder="1" applyAlignment="1">
      <alignment horizontal="center" vertical="top"/>
    </xf>
    <xf numFmtId="0" fontId="5" fillId="4" borderId="8" xfId="0" applyFont="1" applyFill="1" applyBorder="1" applyAlignment="1">
      <alignment horizontal="left" vertical="top" wrapText="1"/>
    </xf>
    <xf numFmtId="0" fontId="5" fillId="4" borderId="8" xfId="0" applyFont="1" applyFill="1" applyBorder="1" applyAlignment="1">
      <alignment horizontal="left" vertical="center" wrapText="1"/>
    </xf>
    <xf numFmtId="4" fontId="5" fillId="4" borderId="8" xfId="0" applyNumberFormat="1" applyFont="1" applyFill="1" applyBorder="1" applyAlignment="1">
      <alignment horizontal="center" vertical="center"/>
    </xf>
    <xf numFmtId="4" fontId="5" fillId="4" borderId="8" xfId="0" applyNumberFormat="1" applyFont="1" applyFill="1" applyBorder="1" applyAlignment="1">
      <alignment horizontal="right" vertical="center"/>
    </xf>
    <xf numFmtId="174" fontId="6" fillId="4" borderId="9" xfId="0" applyNumberFormat="1" applyFont="1" applyFill="1" applyBorder="1" applyAlignment="1"/>
    <xf numFmtId="2" fontId="5" fillId="4" borderId="11" xfId="0" applyNumberFormat="1" applyFont="1" applyFill="1" applyBorder="1" applyAlignment="1">
      <alignment horizontal="center" vertical="top"/>
    </xf>
    <xf numFmtId="0" fontId="6" fillId="4" borderId="12" xfId="0" applyFont="1" applyFill="1" applyBorder="1" applyAlignment="1">
      <alignment horizontal="center" vertical="center" wrapText="1"/>
    </xf>
    <xf numFmtId="4" fontId="6" fillId="4" borderId="12" xfId="0" applyNumberFormat="1" applyFont="1" applyFill="1" applyBorder="1" applyAlignment="1">
      <alignment horizontal="center" vertical="center"/>
    </xf>
    <xf numFmtId="4" fontId="6" fillId="4" borderId="12" xfId="0" applyNumberFormat="1" applyFont="1" applyFill="1" applyBorder="1" applyAlignment="1">
      <alignment horizontal="right" vertical="center"/>
    </xf>
    <xf numFmtId="4" fontId="6" fillId="4" borderId="13" xfId="0" applyNumberFormat="1" applyFont="1" applyFill="1" applyBorder="1" applyAlignment="1">
      <alignment horizontal="center" vertical="center"/>
    </xf>
    <xf numFmtId="174" fontId="6" fillId="20" borderId="8" xfId="0" applyNumberFormat="1" applyFont="1" applyFill="1" applyBorder="1" applyAlignment="1">
      <alignment horizontal="center"/>
    </xf>
    <xf numFmtId="4" fontId="5" fillId="4" borderId="9" xfId="0" applyNumberFormat="1" applyFont="1" applyFill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3" fillId="4" borderId="0" xfId="0" applyFont="1" applyFill="1" applyBorder="1" applyAlignment="1">
      <alignment horizontal="center" vertical="center"/>
    </xf>
    <xf numFmtId="0" fontId="33" fillId="0" borderId="8" xfId="0" applyFont="1" applyFill="1" applyBorder="1" applyAlignment="1">
      <alignment vertical="center" wrapText="1"/>
    </xf>
    <xf numFmtId="174" fontId="5" fillId="4" borderId="8" xfId="0" applyNumberFormat="1" applyFont="1" applyFill="1" applyBorder="1" applyAlignment="1">
      <alignment horizontal="center" vertical="center"/>
    </xf>
    <xf numFmtId="175" fontId="5" fillId="4" borderId="8" xfId="0" applyNumberFormat="1" applyFont="1" applyFill="1" applyBorder="1" applyAlignment="1">
      <alignment horizontal="center" vertical="center"/>
    </xf>
    <xf numFmtId="0" fontId="32" fillId="20" borderId="10" xfId="0" applyFont="1" applyFill="1" applyBorder="1" applyAlignment="1">
      <alignment horizontal="center" vertical="center" wrapText="1"/>
    </xf>
    <xf numFmtId="4" fontId="6" fillId="0" borderId="16" xfId="0" applyNumberFormat="1" applyFont="1" applyBorder="1" applyAlignment="1">
      <alignment horizontal="center" vertical="top" wrapText="1"/>
    </xf>
    <xf numFmtId="2" fontId="6" fillId="0" borderId="19" xfId="0" applyNumberFormat="1" applyFont="1" applyBorder="1" applyAlignment="1">
      <alignment horizontal="center" vertical="top"/>
    </xf>
    <xf numFmtId="0" fontId="6" fillId="0" borderId="20" xfId="0" applyFont="1" applyBorder="1" applyAlignment="1">
      <alignment wrapText="1"/>
    </xf>
    <xf numFmtId="4" fontId="6" fillId="0" borderId="20" xfId="0" applyNumberFormat="1" applyFont="1" applyBorder="1" applyAlignment="1">
      <alignment horizontal="right" wrapText="1"/>
    </xf>
    <xf numFmtId="0" fontId="6" fillId="0" borderId="20" xfId="0" applyFont="1" applyBorder="1" applyAlignment="1">
      <alignment horizontal="center" wrapText="1"/>
    </xf>
    <xf numFmtId="4" fontId="6" fillId="0" borderId="20" xfId="0" applyNumberFormat="1" applyFont="1" applyBorder="1" applyAlignment="1">
      <alignment wrapText="1"/>
    </xf>
    <xf numFmtId="4" fontId="6" fillId="0" borderId="21" xfId="0" applyNumberFormat="1" applyFont="1" applyBorder="1" applyAlignment="1">
      <alignment horizontal="center" wrapText="1"/>
    </xf>
    <xf numFmtId="174" fontId="6" fillId="4" borderId="9" xfId="0" applyNumberFormat="1" applyFont="1" applyFill="1" applyBorder="1" applyAlignment="1">
      <alignment horizontal="right"/>
    </xf>
    <xf numFmtId="174" fontId="6" fillId="20" borderId="9" xfId="0" applyNumberFormat="1" applyFont="1" applyFill="1" applyBorder="1" applyAlignment="1">
      <alignment horizontal="right"/>
    </xf>
    <xf numFmtId="0" fontId="6" fillId="4" borderId="7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4" fontId="5" fillId="0" borderId="9" xfId="0" applyNumberFormat="1" applyFont="1" applyBorder="1" applyAlignment="1">
      <alignment horizontal="center"/>
    </xf>
    <xf numFmtId="0" fontId="5" fillId="20" borderId="7" xfId="0" applyFont="1" applyFill="1" applyBorder="1" applyAlignment="1">
      <alignment horizontal="center" vertical="top"/>
    </xf>
    <xf numFmtId="0" fontId="6" fillId="20" borderId="8" xfId="0" applyFont="1" applyFill="1" applyBorder="1" applyAlignment="1">
      <alignment horizontal="center"/>
    </xf>
    <xf numFmtId="10" fontId="5" fillId="20" borderId="8" xfId="0" applyNumberFormat="1" applyFont="1" applyFill="1" applyBorder="1" applyAlignment="1">
      <alignment horizontal="center"/>
    </xf>
    <xf numFmtId="0" fontId="5" fillId="20" borderId="8" xfId="0" applyFont="1" applyFill="1" applyBorder="1"/>
    <xf numFmtId="4" fontId="5" fillId="20" borderId="8" xfId="0" applyNumberFormat="1" applyFont="1" applyFill="1" applyBorder="1" applyAlignment="1">
      <alignment horizontal="right"/>
    </xf>
    <xf numFmtId="4" fontId="5" fillId="20" borderId="9" xfId="0" applyNumberFormat="1" applyFont="1" applyFill="1" applyBorder="1" applyAlignment="1">
      <alignment horizontal="right"/>
    </xf>
    <xf numFmtId="4" fontId="6" fillId="20" borderId="9" xfId="0" applyNumberFormat="1" applyFont="1" applyFill="1" applyBorder="1" applyAlignment="1">
      <alignment horizontal="right"/>
    </xf>
    <xf numFmtId="0" fontId="5" fillId="4" borderId="7" xfId="0" applyFont="1" applyFill="1" applyBorder="1" applyAlignment="1">
      <alignment horizontal="center" vertical="top"/>
    </xf>
    <xf numFmtId="0" fontId="6" fillId="4" borderId="8" xfId="0" applyFont="1" applyFill="1" applyBorder="1"/>
    <xf numFmtId="10" fontId="5" fillId="4" borderId="8" xfId="0" applyNumberFormat="1" applyFont="1" applyFill="1" applyBorder="1" applyAlignment="1">
      <alignment horizontal="center"/>
    </xf>
    <xf numFmtId="0" fontId="5" fillId="4" borderId="8" xfId="0" applyFont="1" applyFill="1" applyBorder="1"/>
    <xf numFmtId="4" fontId="5" fillId="4" borderId="8" xfId="0" applyNumberFormat="1" applyFont="1" applyFill="1" applyBorder="1" applyAlignment="1">
      <alignment horizontal="right"/>
    </xf>
    <xf numFmtId="4" fontId="6" fillId="20" borderId="23" xfId="0" applyNumberFormat="1" applyFont="1" applyFill="1" applyBorder="1" applyAlignment="1">
      <alignment horizontal="center"/>
    </xf>
    <xf numFmtId="4" fontId="6" fillId="20" borderId="23" xfId="0" applyNumberFormat="1" applyFont="1" applyFill="1" applyBorder="1" applyAlignment="1">
      <alignment horizontal="right"/>
    </xf>
    <xf numFmtId="4" fontId="6" fillId="20" borderId="24" xfId="0" applyNumberFormat="1" applyFont="1" applyFill="1" applyBorder="1" applyAlignment="1">
      <alignment horizontal="right"/>
    </xf>
    <xf numFmtId="2" fontId="34" fillId="20" borderId="7" xfId="0" applyNumberFormat="1" applyFont="1" applyFill="1" applyBorder="1" applyAlignment="1">
      <alignment horizontal="center"/>
    </xf>
    <xf numFmtId="0" fontId="34" fillId="20" borderId="8" xfId="0" applyFont="1" applyFill="1" applyBorder="1"/>
    <xf numFmtId="2" fontId="34" fillId="20" borderId="7" xfId="0" applyNumberFormat="1" applyFont="1" applyFill="1" applyBorder="1" applyAlignment="1">
      <alignment horizontal="center" vertical="center"/>
    </xf>
    <xf numFmtId="0" fontId="34" fillId="20" borderId="8" xfId="0" applyFont="1" applyFill="1" applyBorder="1" applyAlignment="1">
      <alignment vertical="center"/>
    </xf>
    <xf numFmtId="0" fontId="34" fillId="20" borderId="8" xfId="0" applyFont="1" applyFill="1" applyBorder="1" applyAlignment="1">
      <alignment vertical="center" wrapText="1"/>
    </xf>
    <xf numFmtId="4" fontId="0" fillId="20" borderId="8" xfId="0" applyNumberFormat="1" applyFont="1" applyFill="1" applyBorder="1"/>
    <xf numFmtId="4" fontId="0" fillId="20" borderId="8" xfId="0" applyNumberFormat="1" applyFont="1" applyFill="1" applyBorder="1" applyAlignment="1">
      <alignment horizontal="right"/>
    </xf>
    <xf numFmtId="4" fontId="0" fillId="20" borderId="9" xfId="0" applyNumberFormat="1" applyFont="1" applyFill="1" applyBorder="1"/>
    <xf numFmtId="0" fontId="0" fillId="0" borderId="8" xfId="0" applyFont="1" applyBorder="1"/>
    <xf numFmtId="4" fontId="0" fillId="0" borderId="8" xfId="0" applyNumberFormat="1" applyFont="1" applyBorder="1"/>
    <xf numFmtId="4" fontId="0" fillId="0" borderId="8" xfId="0" applyNumberFormat="1" applyFont="1" applyBorder="1" applyAlignment="1">
      <alignment horizontal="right"/>
    </xf>
    <xf numFmtId="4" fontId="0" fillId="0" borderId="9" xfId="0" applyNumberFormat="1" applyFont="1" applyBorder="1"/>
    <xf numFmtId="176" fontId="0" fillId="0" borderId="7" xfId="0" applyNumberFormat="1" applyFont="1" applyBorder="1" applyAlignment="1">
      <alignment horizontal="right" vertical="center"/>
    </xf>
    <xf numFmtId="0" fontId="0" fillId="0" borderId="8" xfId="0" applyFont="1" applyBorder="1" applyAlignment="1">
      <alignment vertical="center"/>
    </xf>
    <xf numFmtId="4" fontId="0" fillId="0" borderId="8" xfId="0" applyNumberFormat="1" applyFont="1" applyBorder="1" applyAlignment="1">
      <alignment vertical="center"/>
    </xf>
    <xf numFmtId="4" fontId="0" fillId="0" borderId="8" xfId="0" applyNumberFormat="1" applyFont="1" applyBorder="1" applyAlignment="1">
      <alignment horizontal="right" vertical="center"/>
    </xf>
    <xf numFmtId="4" fontId="0" fillId="0" borderId="9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horizontal="center"/>
    </xf>
    <xf numFmtId="0" fontId="0" fillId="0" borderId="8" xfId="0" applyFont="1" applyBorder="1" applyAlignment="1">
      <alignment wrapText="1"/>
    </xf>
    <xf numFmtId="0" fontId="0" fillId="0" borderId="7" xfId="0" applyFont="1" applyBorder="1" applyAlignment="1">
      <alignment horizontal="center"/>
    </xf>
    <xf numFmtId="0" fontId="0" fillId="0" borderId="7" xfId="0" applyFont="1" applyBorder="1"/>
    <xf numFmtId="4" fontId="0" fillId="0" borderId="9" xfId="0" applyNumberFormat="1" applyFont="1" applyBorder="1" applyAlignment="1">
      <alignment horizontal="right"/>
    </xf>
    <xf numFmtId="166" fontId="32" fillId="2" borderId="8" xfId="150" applyNumberFormat="1" applyFont="1" applyFill="1" applyBorder="1" applyAlignment="1">
      <alignment horizontal="right"/>
    </xf>
    <xf numFmtId="166" fontId="32" fillId="2" borderId="8" xfId="0" applyNumberFormat="1" applyFont="1" applyFill="1" applyBorder="1" applyAlignment="1">
      <alignment horizontal="center"/>
    </xf>
    <xf numFmtId="166" fontId="32" fillId="0" borderId="9" xfId="150" applyNumberFormat="1" applyFont="1" applyFill="1" applyBorder="1" applyAlignment="1">
      <alignment horizontal="right"/>
    </xf>
    <xf numFmtId="176" fontId="5" fillId="0" borderId="7" xfId="0" applyNumberFormat="1" applyFont="1" applyFill="1" applyBorder="1" applyAlignment="1">
      <alignment horizontal="center" vertical="top"/>
    </xf>
    <xf numFmtId="0" fontId="5" fillId="0" borderId="8" xfId="0" applyFont="1" applyFill="1" applyBorder="1" applyAlignment="1">
      <alignment horizontal="left" vertical="top"/>
    </xf>
    <xf numFmtId="166" fontId="32" fillId="0" borderId="8" xfId="150" applyNumberFormat="1" applyFont="1" applyFill="1" applyBorder="1" applyAlignment="1">
      <alignment horizontal="right"/>
    </xf>
    <xf numFmtId="49" fontId="35" fillId="0" borderId="8" xfId="151" applyNumberFormat="1" applyFont="1" applyBorder="1" applyAlignment="1">
      <alignment vertical="top"/>
    </xf>
    <xf numFmtId="39" fontId="35" fillId="0" borderId="8" xfId="151" applyFont="1" applyBorder="1" applyAlignment="1">
      <alignment horizontal="right"/>
    </xf>
    <xf numFmtId="39" fontId="35" fillId="0" borderId="8" xfId="151" applyFont="1" applyBorder="1" applyAlignment="1">
      <alignment horizontal="center"/>
    </xf>
    <xf numFmtId="0" fontId="34" fillId="0" borderId="8" xfId="0" applyFont="1" applyFill="1" applyBorder="1" applyAlignment="1">
      <alignment wrapText="1"/>
    </xf>
    <xf numFmtId="166" fontId="32" fillId="20" borderId="9" xfId="150" applyNumberFormat="1" applyFont="1" applyFill="1" applyBorder="1" applyAlignment="1">
      <alignment horizontal="right"/>
    </xf>
    <xf numFmtId="2" fontId="6" fillId="0" borderId="7" xfId="0" applyNumberFormat="1" applyFont="1" applyFill="1" applyBorder="1" applyAlignment="1">
      <alignment horizontal="center" vertical="top"/>
    </xf>
    <xf numFmtId="49" fontId="35" fillId="0" borderId="8" xfId="151" applyNumberFormat="1" applyFont="1" applyBorder="1" applyAlignment="1">
      <alignment vertical="top" wrapText="1"/>
    </xf>
    <xf numFmtId="39" fontId="35" fillId="0" borderId="8" xfId="151" applyFont="1" applyBorder="1" applyAlignment="1">
      <alignment horizontal="right" vertical="center"/>
    </xf>
    <xf numFmtId="39" fontId="35" fillId="0" borderId="8" xfId="151" applyFont="1" applyBorder="1" applyAlignment="1">
      <alignment horizontal="center" vertical="center"/>
    </xf>
    <xf numFmtId="166" fontId="32" fillId="2" borderId="8" xfId="150" applyNumberFormat="1" applyFont="1" applyFill="1" applyBorder="1" applyAlignment="1">
      <alignment horizontal="right" vertical="center"/>
    </xf>
    <xf numFmtId="0" fontId="0" fillId="0" borderId="8" xfId="0" applyFont="1" applyFill="1" applyBorder="1" applyAlignment="1">
      <alignment wrapText="1"/>
    </xf>
    <xf numFmtId="2" fontId="0" fillId="0" borderId="7" xfId="0" applyNumberFormat="1" applyFont="1" applyBorder="1" applyAlignment="1">
      <alignment vertical="center"/>
    </xf>
    <xf numFmtId="0" fontId="0" fillId="0" borderId="7" xfId="0" applyFont="1" applyBorder="1" applyAlignment="1"/>
    <xf numFmtId="4" fontId="0" fillId="4" borderId="8" xfId="0" applyNumberFormat="1" applyFont="1" applyFill="1" applyBorder="1"/>
    <xf numFmtId="166" fontId="32" fillId="20" borderId="8" xfId="150" applyNumberFormat="1" applyFont="1" applyFill="1" applyBorder="1" applyAlignment="1">
      <alignment horizontal="right"/>
    </xf>
    <xf numFmtId="176" fontId="0" fillId="0" borderId="7" xfId="0" applyNumberFormat="1" applyFont="1" applyBorder="1" applyAlignment="1">
      <alignment vertical="center"/>
    </xf>
    <xf numFmtId="166" fontId="32" fillId="0" borderId="8" xfId="150" applyNumberFormat="1" applyFont="1" applyFill="1" applyBorder="1" applyAlignment="1">
      <alignment horizontal="right" vertical="center"/>
    </xf>
    <xf numFmtId="176" fontId="5" fillId="0" borderId="7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 wrapText="1"/>
    </xf>
    <xf numFmtId="166" fontId="32" fillId="2" borderId="8" xfId="0" applyNumberFormat="1" applyFont="1" applyFill="1" applyBorder="1" applyAlignment="1">
      <alignment horizontal="center" vertical="center"/>
    </xf>
    <xf numFmtId="4" fontId="0" fillId="22" borderId="9" xfId="0" applyNumberFormat="1" applyFont="1" applyFill="1" applyBorder="1"/>
    <xf numFmtId="166" fontId="32" fillId="22" borderId="9" xfId="150" applyNumberFormat="1" applyFont="1" applyFill="1" applyBorder="1" applyAlignment="1">
      <alignment horizontal="right"/>
    </xf>
    <xf numFmtId="166" fontId="32" fillId="22" borderId="9" xfId="150" applyNumberFormat="1" applyFont="1" applyFill="1" applyBorder="1" applyAlignment="1">
      <alignment horizontal="right" vertical="center"/>
    </xf>
    <xf numFmtId="2" fontId="34" fillId="4" borderId="7" xfId="0" applyNumberFormat="1" applyFont="1" applyFill="1" applyBorder="1" applyAlignment="1">
      <alignment horizontal="center" vertical="center"/>
    </xf>
    <xf numFmtId="4" fontId="0" fillId="4" borderId="8" xfId="0" applyNumberFormat="1" applyFont="1" applyFill="1" applyBorder="1" applyAlignment="1">
      <alignment horizontal="right"/>
    </xf>
    <xf numFmtId="2" fontId="4" fillId="4" borderId="7" xfId="0" applyNumberFormat="1" applyFont="1" applyFill="1" applyBorder="1" applyAlignment="1">
      <alignment horizontal="right" vertical="top"/>
    </xf>
    <xf numFmtId="0" fontId="5" fillId="4" borderId="8" xfId="0" applyFont="1" applyFill="1" applyBorder="1" applyAlignment="1">
      <alignment horizontal="center" vertical="top"/>
    </xf>
    <xf numFmtId="176" fontId="5" fillId="0" borderId="25" xfId="0" applyNumberFormat="1" applyFont="1" applyFill="1" applyBorder="1" applyAlignment="1">
      <alignment horizontal="center" vertical="center"/>
    </xf>
    <xf numFmtId="49" fontId="35" fillId="0" borderId="8" xfId="151" applyNumberFormat="1" applyFont="1" applyBorder="1" applyAlignment="1">
      <alignment vertical="center"/>
    </xf>
    <xf numFmtId="0" fontId="6" fillId="0" borderId="15" xfId="0" applyFont="1" applyBorder="1" applyAlignment="1">
      <alignment horizontal="right" vertical="top" wrapText="1"/>
    </xf>
    <xf numFmtId="0" fontId="6" fillId="0" borderId="17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18" xfId="0" applyFont="1" applyBorder="1" applyAlignment="1">
      <alignment horizontal="left" wrapText="1"/>
    </xf>
    <xf numFmtId="0" fontId="4" fillId="21" borderId="0" xfId="0" applyFont="1" applyFill="1" applyBorder="1" applyAlignment="1">
      <alignment horizontal="left" vertical="center"/>
    </xf>
    <xf numFmtId="0" fontId="4" fillId="21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6" fillId="20" borderId="7" xfId="0" applyFont="1" applyFill="1" applyBorder="1" applyAlignment="1">
      <alignment horizontal="center"/>
    </xf>
    <xf numFmtId="0" fontId="6" fillId="20" borderId="8" xfId="0" applyFont="1" applyFill="1" applyBorder="1" applyAlignment="1">
      <alignment horizontal="center"/>
    </xf>
    <xf numFmtId="0" fontId="30" fillId="21" borderId="0" xfId="0" applyFont="1" applyFill="1" applyBorder="1" applyAlignment="1">
      <alignment horizontal="left" vertical="center" wrapText="1"/>
    </xf>
    <xf numFmtId="4" fontId="6" fillId="20" borderId="22" xfId="0" applyNumberFormat="1" applyFont="1" applyFill="1" applyBorder="1" applyAlignment="1">
      <alignment horizontal="center"/>
    </xf>
    <xf numFmtId="4" fontId="6" fillId="20" borderId="23" xfId="0" applyNumberFormat="1" applyFont="1" applyFill="1" applyBorder="1" applyAlignment="1">
      <alignment horizontal="center"/>
    </xf>
    <xf numFmtId="0" fontId="3" fillId="21" borderId="0" xfId="0" applyFont="1" applyFill="1" applyBorder="1" applyAlignment="1">
      <alignment horizontal="left" vertical="center"/>
    </xf>
    <xf numFmtId="0" fontId="3" fillId="21" borderId="0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</cellXfs>
  <cellStyles count="153">
    <cellStyle name="20% - Accent1" xfId="15"/>
    <cellStyle name="20% - Accent1 2" xfId="16"/>
    <cellStyle name="20% - Accent2" xfId="17"/>
    <cellStyle name="20% - Accent2 2" xfId="18"/>
    <cellStyle name="20% - Accent3" xfId="19"/>
    <cellStyle name="20% - Accent3 2" xfId="20"/>
    <cellStyle name="20% - Accent4" xfId="21"/>
    <cellStyle name="20% - Accent4 2" xfId="22"/>
    <cellStyle name="20% - Accent5" xfId="23"/>
    <cellStyle name="20% - Accent5 2" xfId="24"/>
    <cellStyle name="20% - Accent6" xfId="25"/>
    <cellStyle name="20% - Accent6 2" xfId="26"/>
    <cellStyle name="20% - Énfasis1 2" xfId="27"/>
    <cellStyle name="20% - Énfasis2 2" xfId="28"/>
    <cellStyle name="20% - Énfasis3 2" xfId="29"/>
    <cellStyle name="20% - Énfasis4 2" xfId="30"/>
    <cellStyle name="20% - Énfasis5 2" xfId="31"/>
    <cellStyle name="20% - Énfasis6 2" xfId="32"/>
    <cellStyle name="40% - Accent1" xfId="33"/>
    <cellStyle name="40% - Accent1 2" xfId="34"/>
    <cellStyle name="40% - Accent2" xfId="35"/>
    <cellStyle name="40% - Accent2 2" xfId="36"/>
    <cellStyle name="40% - Accent3" xfId="37"/>
    <cellStyle name="40% - Accent3 2" xfId="38"/>
    <cellStyle name="40% - Accent4" xfId="39"/>
    <cellStyle name="40% - Accent4 2" xfId="40"/>
    <cellStyle name="40% - Accent5" xfId="41"/>
    <cellStyle name="40% - Accent5 2" xfId="42"/>
    <cellStyle name="40% - Accent6" xfId="43"/>
    <cellStyle name="40% - Accent6 2" xfId="44"/>
    <cellStyle name="40% - Énfasis1 2" xfId="45"/>
    <cellStyle name="40% - Énfasis2 2" xfId="46"/>
    <cellStyle name="40% - Énfasis3 2" xfId="47"/>
    <cellStyle name="40% - Énfasis4 2" xfId="48"/>
    <cellStyle name="40% - Énfasis5 2" xfId="49"/>
    <cellStyle name="40% - Énfasis6 2" xfId="50"/>
    <cellStyle name="60% - Accent1" xfId="51"/>
    <cellStyle name="60% - Accent1 2" xfId="52"/>
    <cellStyle name="60% - Accent2" xfId="53"/>
    <cellStyle name="60% - Accent2 2" xfId="54"/>
    <cellStyle name="60% - Accent3" xfId="55"/>
    <cellStyle name="60% - Accent3 2" xfId="56"/>
    <cellStyle name="60% - Accent4" xfId="57"/>
    <cellStyle name="60% - Accent4 2" xfId="58"/>
    <cellStyle name="60% - Accent5" xfId="59"/>
    <cellStyle name="60% - Accent5 2" xfId="60"/>
    <cellStyle name="60% - Accent6" xfId="61"/>
    <cellStyle name="60% - Accent6 2" xfId="62"/>
    <cellStyle name="60% - Énfasis1 2" xfId="63"/>
    <cellStyle name="60% - Énfasis2 2" xfId="64"/>
    <cellStyle name="60% - Énfasis3 2" xfId="65"/>
    <cellStyle name="60% - Énfasis4 2" xfId="66"/>
    <cellStyle name="60% - Énfasis5 2" xfId="67"/>
    <cellStyle name="60% - Énfasis6 2" xfId="68"/>
    <cellStyle name="Accent1" xfId="69"/>
    <cellStyle name="Accent1 2" xfId="70"/>
    <cellStyle name="Accent2" xfId="71"/>
    <cellStyle name="Accent2 2" xfId="72"/>
    <cellStyle name="Accent3" xfId="73"/>
    <cellStyle name="Accent3 2" xfId="74"/>
    <cellStyle name="Accent4" xfId="75"/>
    <cellStyle name="Accent4 2" xfId="76"/>
    <cellStyle name="Accent5" xfId="77"/>
    <cellStyle name="Accent5 2" xfId="78"/>
    <cellStyle name="Accent6" xfId="79"/>
    <cellStyle name="Accent6 2" xfId="80"/>
    <cellStyle name="Bad" xfId="81"/>
    <cellStyle name="Bad 2" xfId="82"/>
    <cellStyle name="Calculation" xfId="83"/>
    <cellStyle name="Calculation 2" xfId="84"/>
    <cellStyle name="Cálculo 2" xfId="85"/>
    <cellStyle name="Comma 2" xfId="86"/>
    <cellStyle name="Comma 3" xfId="87"/>
    <cellStyle name="Comma 4" xfId="88"/>
    <cellStyle name="Comma 5" xfId="148"/>
    <cellStyle name="Énfasis1 2" xfId="89"/>
    <cellStyle name="Énfasis2 2" xfId="90"/>
    <cellStyle name="Énfasis3 2" xfId="91"/>
    <cellStyle name="Énfasis4 2" xfId="92"/>
    <cellStyle name="Énfasis5 2" xfId="93"/>
    <cellStyle name="Énfasis6 2" xfId="94"/>
    <cellStyle name="Euro" xfId="95"/>
    <cellStyle name="Euro 2" xfId="96"/>
    <cellStyle name="Euro 3" xfId="97"/>
    <cellStyle name="Explanatory Text" xfId="98"/>
    <cellStyle name="Explanatory Text 2" xfId="99"/>
    <cellStyle name="F2" xfId="6"/>
    <cellStyle name="F3" xfId="7"/>
    <cellStyle name="F4" xfId="8"/>
    <cellStyle name="F5" xfId="9"/>
    <cellStyle name="F6" xfId="10"/>
    <cellStyle name="F7" xfId="11"/>
    <cellStyle name="F8" xfId="12"/>
    <cellStyle name="Heading 1" xfId="100"/>
    <cellStyle name="Heading 1 2" xfId="101"/>
    <cellStyle name="Heading 2" xfId="102"/>
    <cellStyle name="Heading 2 2" xfId="103"/>
    <cellStyle name="Heading 3" xfId="104"/>
    <cellStyle name="Heading 3 2" xfId="105"/>
    <cellStyle name="Incorrecto 2" xfId="106"/>
    <cellStyle name="Millares 2" xfId="3"/>
    <cellStyle name="Millares 2 2" xfId="107"/>
    <cellStyle name="Millares 3" xfId="5"/>
    <cellStyle name="Millares 3 2" xfId="108"/>
    <cellStyle name="Millares 4" xfId="109"/>
    <cellStyle name="Millares 4 2" xfId="110"/>
    <cellStyle name="Millares 5" xfId="111"/>
    <cellStyle name="Millares 6" xfId="112"/>
    <cellStyle name="Millares 6 2" xfId="150"/>
    <cellStyle name="Millares 6 3" xfId="152"/>
    <cellStyle name="Millares 7" xfId="145"/>
    <cellStyle name="Moneda 2" xfId="113"/>
    <cellStyle name="Neutral 2" xfId="114"/>
    <cellStyle name="No-definido" xfId="115"/>
    <cellStyle name="Normal" xfId="0" builtinId="0"/>
    <cellStyle name="Normal - Style1" xfId="116"/>
    <cellStyle name="Normal 10" xfId="144"/>
    <cellStyle name="Normal 10 2" xfId="151"/>
    <cellStyle name="Normal 11" xfId="147"/>
    <cellStyle name="Normal 2" xfId="1"/>
    <cellStyle name="Normal 2 2" xfId="4"/>
    <cellStyle name="Normal 2 2 2" xfId="117"/>
    <cellStyle name="Normal 2 3" xfId="13"/>
    <cellStyle name="Normal 2_07-09 presupu..." xfId="118"/>
    <cellStyle name="Normal 3" xfId="2"/>
    <cellStyle name="Normal 3 2" xfId="119"/>
    <cellStyle name="Normal 3 3" xfId="120"/>
    <cellStyle name="Normal 4" xfId="121"/>
    <cellStyle name="Normal 4 2" xfId="122"/>
    <cellStyle name="Normal 5" xfId="123"/>
    <cellStyle name="Normal 6" xfId="124"/>
    <cellStyle name="Normal 6 2" xfId="149"/>
    <cellStyle name="Normal 7" xfId="125"/>
    <cellStyle name="Normal 8" xfId="126"/>
    <cellStyle name="Normal 9" xfId="127"/>
    <cellStyle name="Output" xfId="128"/>
    <cellStyle name="Output 2" xfId="129"/>
    <cellStyle name="Percent 2" xfId="130"/>
    <cellStyle name="Percent 3" xfId="131"/>
    <cellStyle name="Porcentual 2" xfId="14"/>
    <cellStyle name="Porcentual 3" xfId="132"/>
    <cellStyle name="Porcentual 3 2" xfId="133"/>
    <cellStyle name="Porcentual 4" xfId="146"/>
    <cellStyle name="Porcentual 4 2" xfId="134"/>
    <cellStyle name="Salida 2" xfId="135"/>
    <cellStyle name="Texto explicativo 2" xfId="136"/>
    <cellStyle name="Title" xfId="137"/>
    <cellStyle name="Title 2" xfId="138"/>
    <cellStyle name="Título 1 2" xfId="139"/>
    <cellStyle name="Título 2 2" xfId="140"/>
    <cellStyle name="Título 3 2" xfId="141"/>
    <cellStyle name="Título 4" xfId="142"/>
    <cellStyle name="Total 2" xfId="1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941294</xdr:colOff>
      <xdr:row>1</xdr:row>
      <xdr:rowOff>107576</xdr:rowOff>
    </xdr:from>
    <xdr:to>
      <xdr:col>5</xdr:col>
      <xdr:colOff>699248</xdr:colOff>
      <xdr:row>4</xdr:row>
      <xdr:rowOff>116541</xdr:rowOff>
    </xdr:to>
    <xdr:pic>
      <xdr:nvPicPr>
        <xdr:cNvPr id="2" name="7 Imagen" descr="multiuso en el parque Héctor García Godoy-Model, VALL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00047" y="286870"/>
          <a:ext cx="788895" cy="546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Mis%20Documentos\PRES.%20ELABORADOS%202009\ZONA%20VI\157-09%20TERMINACION%20AC.%20VICENTILL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Garibaldy%20Bautista%20(actualizaciones)\garibaldy%20bautista\analisis%20el%20pino%20junumuc&#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JAS\Carpeta%20presupuestos%202009\New%20Folder%20(3)\PRESUPUESTO%20ESCUELA%20JACQUELIN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ANGAR%20AILI/Hangares%20AILI%2002-09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analisis%20seopc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gecoom/Downloads/DATOS%20JOSE%20MENA/PARQUE2/DOTOS%20ARQ.%20BAEZ/RESIDENCIAL%20SAN%20CRISTOB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Usuarios\Documents%20and%20Settings\Administrator\My%20Documents\PROYECTOS\STAND%20BY\CLUB%20DE%20PLAYA\Documents%20and%20Settings\Milton%20MARTINEZ\Escritorio\PRESUPUESTOS\ANALISIS%20COSTOS%20MOC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9B54389\superestructur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Isabel%20Morales/Desktop/doc.%20memoria%20feb%2011/higuero%20nuevo/HANGAR%20AILI/pres.%20ampliacion%20y%20construc.%20plataforma%20tanqu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digecoom.gob.do/Users/Digecoom/Downloads/PRESUPUESTO%20ESTACION%20DE%20BOMBE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01 (2)"/>
      <sheetName val="MOV TIERRA"/>
      <sheetName val="presupuesto"/>
      <sheetName val="Analisis 2008"/>
      <sheetName val=" MOVIMIENTO DE TIERRA EQUIPO"/>
      <sheetName val="Módulo1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Mat."/>
      <sheetName val="H.Simple"/>
      <sheetName val="INS."/>
      <sheetName val="Ana "/>
      <sheetName val="M.O"/>
      <sheetName val="Analisis 1"/>
      <sheetName val="Analisis Escuela"/>
      <sheetName val="PRES. Jacqueline Dimas"/>
      <sheetName val="Hoja1"/>
      <sheetName val="Partida"/>
      <sheetName val="Are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3">
          <cell r="D13">
            <v>705.5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GONZALO"/>
      <sheetName val="via"/>
      <sheetName val="MATERIALES LISTADO"/>
      <sheetName val="Insumos"/>
      <sheetName val="Análisis"/>
      <sheetName val="INS"/>
      <sheetName val="INSU"/>
      <sheetName val="MO"/>
      <sheetName val="Mat"/>
      <sheetName val="anal term"/>
      <sheetName val="Jornal"/>
      <sheetName val="Sheet4"/>
      <sheetName val="Sheet5"/>
      <sheetName val="caseta de planta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  <sheetName val="MATERIALES"/>
      <sheetName val="OBRAMANO"/>
      <sheetName val="EQUIPOS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ADDENDA"/>
      <sheetName val="Sheet1"/>
      <sheetName val="Analisis Unit. "/>
      <sheetName val="Cargas Sociales"/>
      <sheetName val="capilla"/>
      <sheetName val="ESTRUCT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  <sheetName val="Partidas def."/>
      <sheetName val="Mem de Calculo"/>
      <sheetName val="ANALISIS  DE PARTIDAS"/>
      <sheetName val="Contratista"/>
      <sheetName val="Contratista 2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>
        <row r="11">
          <cell r="B11">
            <v>0</v>
          </cell>
        </row>
      </sheetData>
      <sheetData sheetId="79"/>
      <sheetData sheetId="80"/>
      <sheetData sheetId="81"/>
      <sheetData sheetId="8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/>
      <sheetData sheetId="1"/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de seis niveles"/>
      <sheetName val="Precios Alzados"/>
      <sheetName val="Materiales"/>
      <sheetName val="Mano de Obra"/>
      <sheetName val="Herramientas"/>
      <sheetName val="Resumen Analisis"/>
      <sheetName val="Analisis Detallado"/>
      <sheetName val="RESIDENCIAL SAN CRISTOB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Equipos a utilizar"/>
      <sheetName val="COSTO INDIRECTO"/>
      <sheetName val="OPERADORES EQUIPOS"/>
      <sheetName val="Insumos"/>
      <sheetName val="LISTADO INSUMOS DEL 2000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</sheetNames>
    <sheetDataSet>
      <sheetData sheetId="0" refreshError="1">
        <row r="767">
          <cell r="D767">
            <v>20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ARTIDAS"/>
      <sheetName val="analisis "/>
      <sheetName val="insumos"/>
    </sheetNames>
    <sheetDataSet>
      <sheetData sheetId="0"/>
      <sheetData sheetId="1"/>
      <sheetData sheetId="2"/>
      <sheetData sheetId="3">
        <row r="295">
          <cell r="D295">
            <v>17.8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Meses"/>
      <sheetName val="ANALPRECIO"/>
      <sheetName val="Labor FD1"/>
      <sheetName val="med.mov.de tierras"/>
      <sheetName val="Material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resup.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>
            <v>0</v>
          </cell>
          <cell r="F5">
            <v>0</v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>
            <v>0</v>
          </cell>
          <cell r="F16">
            <v>0</v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>
            <v>0</v>
          </cell>
          <cell r="F68">
            <v>0</v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>
            <v>0</v>
          </cell>
          <cell r="F81">
            <v>0</v>
          </cell>
        </row>
        <row r="82">
          <cell r="A82" t="str">
            <v>BF01.</v>
          </cell>
          <cell r="B82" t="str">
            <v>Baños</v>
          </cell>
          <cell r="D82">
            <v>0</v>
          </cell>
          <cell r="F82">
            <v>0</v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>
            <v>0</v>
          </cell>
          <cell r="F104">
            <v>0</v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>
            <v>0</v>
          </cell>
          <cell r="F108">
            <v>0</v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>
            <v>0</v>
          </cell>
          <cell r="F117">
            <v>0</v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>
            <v>0</v>
          </cell>
          <cell r="F171">
            <v>0</v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>
            <v>0</v>
          </cell>
          <cell r="F177">
            <v>0</v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>
            <v>0</v>
          </cell>
          <cell r="F204">
            <v>0</v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>
            <v>0</v>
          </cell>
          <cell r="F207">
            <v>0</v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>
            <v>0</v>
          </cell>
          <cell r="F218">
            <v>0</v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>
            <v>0</v>
          </cell>
          <cell r="F225">
            <v>0</v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>
            <v>0</v>
          </cell>
          <cell r="F232">
            <v>0</v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>
            <v>0</v>
          </cell>
          <cell r="F247">
            <v>0</v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>
            <v>0</v>
          </cell>
          <cell r="F286">
            <v>0</v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>
            <v>0</v>
          </cell>
          <cell r="F305">
            <v>0</v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>
            <v>0</v>
          </cell>
          <cell r="F326">
            <v>0</v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>
            <v>0</v>
          </cell>
          <cell r="F336">
            <v>0</v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>
            <v>0</v>
          </cell>
          <cell r="F339">
            <v>0</v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>
            <v>0</v>
          </cell>
          <cell r="F368">
            <v>0</v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>
            <v>0</v>
          </cell>
          <cell r="F389">
            <v>0</v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>
            <v>0</v>
          </cell>
          <cell r="F417">
            <v>0</v>
          </cell>
        </row>
        <row r="418">
          <cell r="A418" t="str">
            <v>TP01.</v>
          </cell>
          <cell r="B418" t="str">
            <v>Tuberías y Piezas PVC Drenaje</v>
          </cell>
          <cell r="D418">
            <v>0</v>
          </cell>
          <cell r="F418">
            <v>0</v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>
            <v>0</v>
          </cell>
          <cell r="F476">
            <v>0</v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>
            <v>0</v>
          </cell>
          <cell r="F549">
            <v>0</v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>
            <v>0</v>
          </cell>
          <cell r="F610">
            <v>0</v>
          </cell>
        </row>
        <row r="611">
          <cell r="A611" t="str">
            <v>PZ01.</v>
          </cell>
          <cell r="B611" t="str">
            <v>Piso y Zócalos</v>
          </cell>
          <cell r="D611">
            <v>0</v>
          </cell>
          <cell r="F611">
            <v>0</v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>
            <v>0</v>
          </cell>
          <cell r="F642">
            <v>0</v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>
            <v>0</v>
          </cell>
          <cell r="F648">
            <v>0</v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>
            <v>0</v>
          </cell>
          <cell r="F653">
            <v>0</v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>
            <v>0</v>
          </cell>
          <cell r="F707">
            <v>0</v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>
            <v>0</v>
          </cell>
          <cell r="F716">
            <v>0</v>
          </cell>
        </row>
        <row r="717">
          <cell r="A717" t="str">
            <v>MO01-30.</v>
          </cell>
          <cell r="B717" t="str">
            <v>Albañileria</v>
          </cell>
          <cell r="D717">
            <v>0</v>
          </cell>
          <cell r="F717">
            <v>0</v>
          </cell>
        </row>
        <row r="718">
          <cell r="A718" t="str">
            <v>MO01.</v>
          </cell>
          <cell r="B718" t="str">
            <v>Colocacion de Bloques</v>
          </cell>
          <cell r="D718">
            <v>0</v>
          </cell>
          <cell r="F718">
            <v>0</v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>
            <v>0</v>
          </cell>
          <cell r="F723">
            <v>0</v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>
            <v>0</v>
          </cell>
          <cell r="F733">
            <v>0</v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>
            <v>0</v>
          </cell>
          <cell r="F738">
            <v>0</v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>
            <v>0</v>
          </cell>
          <cell r="F760">
            <v>0</v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>
            <v>0</v>
          </cell>
          <cell r="F769">
            <v>0</v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>
            <v>0</v>
          </cell>
          <cell r="F775">
            <v>0</v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>
            <v>0</v>
          </cell>
          <cell r="F777">
            <v>0</v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>
            <v>0</v>
          </cell>
          <cell r="F780">
            <v>0</v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>
            <v>0</v>
          </cell>
          <cell r="F783">
            <v>0</v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>
            <v>0</v>
          </cell>
          <cell r="F801">
            <v>0</v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>
            <v>0</v>
          </cell>
          <cell r="F822">
            <v>0</v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>
            <v>0</v>
          </cell>
          <cell r="F838">
            <v>0</v>
          </cell>
        </row>
        <row r="839">
          <cell r="A839" t="str">
            <v>MO41.</v>
          </cell>
          <cell r="B839" t="str">
            <v>Montura Bidet,Inodoros y Orinales</v>
          </cell>
          <cell r="D839">
            <v>0</v>
          </cell>
          <cell r="F839">
            <v>0</v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>
            <v>0</v>
          </cell>
          <cell r="F841">
            <v>0</v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>
            <v>0</v>
          </cell>
          <cell r="F843">
            <v>0</v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>
            <v>0</v>
          </cell>
          <cell r="F851">
            <v>0</v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>
            <v>0</v>
          </cell>
          <cell r="F853">
            <v>0</v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>
            <v>0</v>
          </cell>
          <cell r="F855">
            <v>0</v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>
            <v>0</v>
          </cell>
          <cell r="F858">
            <v>0</v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>
            <v>0</v>
          </cell>
          <cell r="F864">
            <v>0</v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>
            <v>0</v>
          </cell>
          <cell r="F867">
            <v>0</v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>
            <v>0</v>
          </cell>
          <cell r="F869">
            <v>0</v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>
            <v>0</v>
          </cell>
          <cell r="F871">
            <v>0</v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>
            <v>0</v>
          </cell>
          <cell r="F873">
            <v>0</v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>
            <v>0</v>
          </cell>
          <cell r="F876">
            <v>0</v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>
            <v>0</v>
          </cell>
          <cell r="F878">
            <v>0</v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>
            <v>0</v>
          </cell>
          <cell r="F880">
            <v>0</v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>
            <v>0</v>
          </cell>
          <cell r="F882">
            <v>0</v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>
            <v>0</v>
          </cell>
          <cell r="F884">
            <v>0</v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>
            <v>0</v>
          </cell>
          <cell r="F886">
            <v>0</v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>
            <v>0</v>
          </cell>
          <cell r="F888">
            <v>0</v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>
            <v>0</v>
          </cell>
          <cell r="F890">
            <v>0</v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>
            <v>0</v>
          </cell>
          <cell r="F894">
            <v>0</v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>
            <v>0</v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/>
      <sheetData sheetId="3"/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</sheetData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 CIVIL"/>
      <sheetName val="Estación de Bombero"/>
      <sheetName val="Edificio de seis niveles"/>
      <sheetName val="Precios Alzados"/>
      <sheetName val="GRONOGRAMA"/>
      <sheetName val="Materiales"/>
      <sheetName val="Mano de Obra"/>
      <sheetName val="Herramientas"/>
      <sheetName val="Resumen Analisis"/>
      <sheetName val="Analisis Detall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  <sheetName val="Presup"/>
      <sheetName val="Analisis"/>
      <sheetName val="CPN1"/>
      <sheetName val="Module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  <row r="73">
          <cell r="H73">
            <v>9.44</v>
          </cell>
        </row>
      </sheetData>
      <sheetData sheetId="1" refreshError="1"/>
      <sheetData sheetId="2"/>
      <sheetData sheetId="3"/>
      <sheetData sheetId="4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4"/>
  <sheetViews>
    <sheetView tabSelected="1" view="pageBreakPreview" zoomScale="85" zoomScaleNormal="85" zoomScaleSheetLayoutView="85" workbookViewId="0">
      <selection activeCell="H65" sqref="H65"/>
    </sheetView>
  </sheetViews>
  <sheetFormatPr baseColWidth="10" defaultColWidth="11.44140625" defaultRowHeight="13.8" x14ac:dyDescent="0.25"/>
  <cols>
    <col min="1" max="1" width="6.77734375" style="4" customWidth="1"/>
    <col min="2" max="2" width="65" style="2" customWidth="1"/>
    <col min="3" max="3" width="9.44140625" style="5" customWidth="1"/>
    <col min="4" max="4" width="8.6640625" style="1" customWidth="1"/>
    <col min="5" max="5" width="15" style="3" customWidth="1"/>
    <col min="6" max="6" width="18.5546875" style="5" customWidth="1"/>
    <col min="7" max="7" width="12.88671875" style="6" bestFit="1" customWidth="1"/>
    <col min="8" max="8" width="11.6640625" style="6" bestFit="1" customWidth="1"/>
    <col min="9" max="249" width="11.44140625" style="6"/>
    <col min="250" max="250" width="8" style="6" customWidth="1"/>
    <col min="251" max="251" width="52.44140625" style="6" customWidth="1"/>
    <col min="252" max="252" width="9.33203125" style="6" customWidth="1"/>
    <col min="253" max="253" width="7.109375" style="6" customWidth="1"/>
    <col min="254" max="254" width="11.44140625" style="6" customWidth="1"/>
    <col min="255" max="255" width="12.44140625" style="6" customWidth="1"/>
    <col min="256" max="256" width="13.5546875" style="6" customWidth="1"/>
    <col min="257" max="505" width="11.44140625" style="6"/>
    <col min="506" max="506" width="8" style="6" customWidth="1"/>
    <col min="507" max="507" width="52.44140625" style="6" customWidth="1"/>
    <col min="508" max="508" width="9.33203125" style="6" customWidth="1"/>
    <col min="509" max="509" width="7.109375" style="6" customWidth="1"/>
    <col min="510" max="510" width="11.44140625" style="6" customWidth="1"/>
    <col min="511" max="511" width="12.44140625" style="6" customWidth="1"/>
    <col min="512" max="512" width="13.5546875" style="6" customWidth="1"/>
    <col min="513" max="761" width="11.44140625" style="6"/>
    <col min="762" max="762" width="8" style="6" customWidth="1"/>
    <col min="763" max="763" width="52.44140625" style="6" customWidth="1"/>
    <col min="764" max="764" width="9.33203125" style="6" customWidth="1"/>
    <col min="765" max="765" width="7.109375" style="6" customWidth="1"/>
    <col min="766" max="766" width="11.44140625" style="6" customWidth="1"/>
    <col min="767" max="767" width="12.44140625" style="6" customWidth="1"/>
    <col min="768" max="768" width="13.5546875" style="6" customWidth="1"/>
    <col min="769" max="1017" width="11.44140625" style="6"/>
    <col min="1018" max="1018" width="8" style="6" customWidth="1"/>
    <col min="1019" max="1019" width="52.44140625" style="6" customWidth="1"/>
    <col min="1020" max="1020" width="9.33203125" style="6" customWidth="1"/>
    <col min="1021" max="1021" width="7.109375" style="6" customWidth="1"/>
    <col min="1022" max="1022" width="11.44140625" style="6" customWidth="1"/>
    <col min="1023" max="1023" width="12.44140625" style="6" customWidth="1"/>
    <col min="1024" max="1024" width="13.5546875" style="6" customWidth="1"/>
    <col min="1025" max="1273" width="11.44140625" style="6"/>
    <col min="1274" max="1274" width="8" style="6" customWidth="1"/>
    <col min="1275" max="1275" width="52.44140625" style="6" customWidth="1"/>
    <col min="1276" max="1276" width="9.33203125" style="6" customWidth="1"/>
    <col min="1277" max="1277" width="7.109375" style="6" customWidth="1"/>
    <col min="1278" max="1278" width="11.44140625" style="6" customWidth="1"/>
    <col min="1279" max="1279" width="12.44140625" style="6" customWidth="1"/>
    <col min="1280" max="1280" width="13.5546875" style="6" customWidth="1"/>
    <col min="1281" max="1529" width="11.44140625" style="6"/>
    <col min="1530" max="1530" width="8" style="6" customWidth="1"/>
    <col min="1531" max="1531" width="52.44140625" style="6" customWidth="1"/>
    <col min="1532" max="1532" width="9.33203125" style="6" customWidth="1"/>
    <col min="1533" max="1533" width="7.109375" style="6" customWidth="1"/>
    <col min="1534" max="1534" width="11.44140625" style="6" customWidth="1"/>
    <col min="1535" max="1535" width="12.44140625" style="6" customWidth="1"/>
    <col min="1536" max="1536" width="13.5546875" style="6" customWidth="1"/>
    <col min="1537" max="1785" width="11.44140625" style="6"/>
    <col min="1786" max="1786" width="8" style="6" customWidth="1"/>
    <col min="1787" max="1787" width="52.44140625" style="6" customWidth="1"/>
    <col min="1788" max="1788" width="9.33203125" style="6" customWidth="1"/>
    <col min="1789" max="1789" width="7.109375" style="6" customWidth="1"/>
    <col min="1790" max="1790" width="11.44140625" style="6" customWidth="1"/>
    <col min="1791" max="1791" width="12.44140625" style="6" customWidth="1"/>
    <col min="1792" max="1792" width="13.5546875" style="6" customWidth="1"/>
    <col min="1793" max="2041" width="11.44140625" style="6"/>
    <col min="2042" max="2042" width="8" style="6" customWidth="1"/>
    <col min="2043" max="2043" width="52.44140625" style="6" customWidth="1"/>
    <col min="2044" max="2044" width="9.33203125" style="6" customWidth="1"/>
    <col min="2045" max="2045" width="7.109375" style="6" customWidth="1"/>
    <col min="2046" max="2046" width="11.44140625" style="6" customWidth="1"/>
    <col min="2047" max="2047" width="12.44140625" style="6" customWidth="1"/>
    <col min="2048" max="2048" width="13.5546875" style="6" customWidth="1"/>
    <col min="2049" max="2297" width="11.44140625" style="6"/>
    <col min="2298" max="2298" width="8" style="6" customWidth="1"/>
    <col min="2299" max="2299" width="52.44140625" style="6" customWidth="1"/>
    <col min="2300" max="2300" width="9.33203125" style="6" customWidth="1"/>
    <col min="2301" max="2301" width="7.109375" style="6" customWidth="1"/>
    <col min="2302" max="2302" width="11.44140625" style="6" customWidth="1"/>
    <col min="2303" max="2303" width="12.44140625" style="6" customWidth="1"/>
    <col min="2304" max="2304" width="13.5546875" style="6" customWidth="1"/>
    <col min="2305" max="2553" width="11.44140625" style="6"/>
    <col min="2554" max="2554" width="8" style="6" customWidth="1"/>
    <col min="2555" max="2555" width="52.44140625" style="6" customWidth="1"/>
    <col min="2556" max="2556" width="9.33203125" style="6" customWidth="1"/>
    <col min="2557" max="2557" width="7.109375" style="6" customWidth="1"/>
    <col min="2558" max="2558" width="11.44140625" style="6" customWidth="1"/>
    <col min="2559" max="2559" width="12.44140625" style="6" customWidth="1"/>
    <col min="2560" max="2560" width="13.5546875" style="6" customWidth="1"/>
    <col min="2561" max="2809" width="11.44140625" style="6"/>
    <col min="2810" max="2810" width="8" style="6" customWidth="1"/>
    <col min="2811" max="2811" width="52.44140625" style="6" customWidth="1"/>
    <col min="2812" max="2812" width="9.33203125" style="6" customWidth="1"/>
    <col min="2813" max="2813" width="7.109375" style="6" customWidth="1"/>
    <col min="2814" max="2814" width="11.44140625" style="6" customWidth="1"/>
    <col min="2815" max="2815" width="12.44140625" style="6" customWidth="1"/>
    <col min="2816" max="2816" width="13.5546875" style="6" customWidth="1"/>
    <col min="2817" max="3065" width="11.44140625" style="6"/>
    <col min="3066" max="3066" width="8" style="6" customWidth="1"/>
    <col min="3067" max="3067" width="52.44140625" style="6" customWidth="1"/>
    <col min="3068" max="3068" width="9.33203125" style="6" customWidth="1"/>
    <col min="3069" max="3069" width="7.109375" style="6" customWidth="1"/>
    <col min="3070" max="3070" width="11.44140625" style="6" customWidth="1"/>
    <col min="3071" max="3071" width="12.44140625" style="6" customWidth="1"/>
    <col min="3072" max="3072" width="13.5546875" style="6" customWidth="1"/>
    <col min="3073" max="3321" width="11.44140625" style="6"/>
    <col min="3322" max="3322" width="8" style="6" customWidth="1"/>
    <col min="3323" max="3323" width="52.44140625" style="6" customWidth="1"/>
    <col min="3324" max="3324" width="9.33203125" style="6" customWidth="1"/>
    <col min="3325" max="3325" width="7.109375" style="6" customWidth="1"/>
    <col min="3326" max="3326" width="11.44140625" style="6" customWidth="1"/>
    <col min="3327" max="3327" width="12.44140625" style="6" customWidth="1"/>
    <col min="3328" max="3328" width="13.5546875" style="6" customWidth="1"/>
    <col min="3329" max="3577" width="11.44140625" style="6"/>
    <col min="3578" max="3578" width="8" style="6" customWidth="1"/>
    <col min="3579" max="3579" width="52.44140625" style="6" customWidth="1"/>
    <col min="3580" max="3580" width="9.33203125" style="6" customWidth="1"/>
    <col min="3581" max="3581" width="7.109375" style="6" customWidth="1"/>
    <col min="3582" max="3582" width="11.44140625" style="6" customWidth="1"/>
    <col min="3583" max="3583" width="12.44140625" style="6" customWidth="1"/>
    <col min="3584" max="3584" width="13.5546875" style="6" customWidth="1"/>
    <col min="3585" max="3833" width="11.44140625" style="6"/>
    <col min="3834" max="3834" width="8" style="6" customWidth="1"/>
    <col min="3835" max="3835" width="52.44140625" style="6" customWidth="1"/>
    <col min="3836" max="3836" width="9.33203125" style="6" customWidth="1"/>
    <col min="3837" max="3837" width="7.109375" style="6" customWidth="1"/>
    <col min="3838" max="3838" width="11.44140625" style="6" customWidth="1"/>
    <col min="3839" max="3839" width="12.44140625" style="6" customWidth="1"/>
    <col min="3840" max="3840" width="13.5546875" style="6" customWidth="1"/>
    <col min="3841" max="4089" width="11.44140625" style="6"/>
    <col min="4090" max="4090" width="8" style="6" customWidth="1"/>
    <col min="4091" max="4091" width="52.44140625" style="6" customWidth="1"/>
    <col min="4092" max="4092" width="9.33203125" style="6" customWidth="1"/>
    <col min="4093" max="4093" width="7.109375" style="6" customWidth="1"/>
    <col min="4094" max="4094" width="11.44140625" style="6" customWidth="1"/>
    <col min="4095" max="4095" width="12.44140625" style="6" customWidth="1"/>
    <col min="4096" max="4096" width="13.5546875" style="6" customWidth="1"/>
    <col min="4097" max="4345" width="11.44140625" style="6"/>
    <col min="4346" max="4346" width="8" style="6" customWidth="1"/>
    <col min="4347" max="4347" width="52.44140625" style="6" customWidth="1"/>
    <col min="4348" max="4348" width="9.33203125" style="6" customWidth="1"/>
    <col min="4349" max="4349" width="7.109375" style="6" customWidth="1"/>
    <col min="4350" max="4350" width="11.44140625" style="6" customWidth="1"/>
    <col min="4351" max="4351" width="12.44140625" style="6" customWidth="1"/>
    <col min="4352" max="4352" width="13.5546875" style="6" customWidth="1"/>
    <col min="4353" max="4601" width="11.44140625" style="6"/>
    <col min="4602" max="4602" width="8" style="6" customWidth="1"/>
    <col min="4603" max="4603" width="52.44140625" style="6" customWidth="1"/>
    <col min="4604" max="4604" width="9.33203125" style="6" customWidth="1"/>
    <col min="4605" max="4605" width="7.109375" style="6" customWidth="1"/>
    <col min="4606" max="4606" width="11.44140625" style="6" customWidth="1"/>
    <col min="4607" max="4607" width="12.44140625" style="6" customWidth="1"/>
    <col min="4608" max="4608" width="13.5546875" style="6" customWidth="1"/>
    <col min="4609" max="4857" width="11.44140625" style="6"/>
    <col min="4858" max="4858" width="8" style="6" customWidth="1"/>
    <col min="4859" max="4859" width="52.44140625" style="6" customWidth="1"/>
    <col min="4860" max="4860" width="9.33203125" style="6" customWidth="1"/>
    <col min="4861" max="4861" width="7.109375" style="6" customWidth="1"/>
    <col min="4862" max="4862" width="11.44140625" style="6" customWidth="1"/>
    <col min="4863" max="4863" width="12.44140625" style="6" customWidth="1"/>
    <col min="4864" max="4864" width="13.5546875" style="6" customWidth="1"/>
    <col min="4865" max="5113" width="11.44140625" style="6"/>
    <col min="5114" max="5114" width="8" style="6" customWidth="1"/>
    <col min="5115" max="5115" width="52.44140625" style="6" customWidth="1"/>
    <col min="5116" max="5116" width="9.33203125" style="6" customWidth="1"/>
    <col min="5117" max="5117" width="7.109375" style="6" customWidth="1"/>
    <col min="5118" max="5118" width="11.44140625" style="6" customWidth="1"/>
    <col min="5119" max="5119" width="12.44140625" style="6" customWidth="1"/>
    <col min="5120" max="5120" width="13.5546875" style="6" customWidth="1"/>
    <col min="5121" max="5369" width="11.44140625" style="6"/>
    <col min="5370" max="5370" width="8" style="6" customWidth="1"/>
    <col min="5371" max="5371" width="52.44140625" style="6" customWidth="1"/>
    <col min="5372" max="5372" width="9.33203125" style="6" customWidth="1"/>
    <col min="5373" max="5373" width="7.109375" style="6" customWidth="1"/>
    <col min="5374" max="5374" width="11.44140625" style="6" customWidth="1"/>
    <col min="5375" max="5375" width="12.44140625" style="6" customWidth="1"/>
    <col min="5376" max="5376" width="13.5546875" style="6" customWidth="1"/>
    <col min="5377" max="5625" width="11.44140625" style="6"/>
    <col min="5626" max="5626" width="8" style="6" customWidth="1"/>
    <col min="5627" max="5627" width="52.44140625" style="6" customWidth="1"/>
    <col min="5628" max="5628" width="9.33203125" style="6" customWidth="1"/>
    <col min="5629" max="5629" width="7.109375" style="6" customWidth="1"/>
    <col min="5630" max="5630" width="11.44140625" style="6" customWidth="1"/>
    <col min="5631" max="5631" width="12.44140625" style="6" customWidth="1"/>
    <col min="5632" max="5632" width="13.5546875" style="6" customWidth="1"/>
    <col min="5633" max="5881" width="11.44140625" style="6"/>
    <col min="5882" max="5882" width="8" style="6" customWidth="1"/>
    <col min="5883" max="5883" width="52.44140625" style="6" customWidth="1"/>
    <col min="5884" max="5884" width="9.33203125" style="6" customWidth="1"/>
    <col min="5885" max="5885" width="7.109375" style="6" customWidth="1"/>
    <col min="5886" max="5886" width="11.44140625" style="6" customWidth="1"/>
    <col min="5887" max="5887" width="12.44140625" style="6" customWidth="1"/>
    <col min="5888" max="5888" width="13.5546875" style="6" customWidth="1"/>
    <col min="5889" max="6137" width="11.44140625" style="6"/>
    <col min="6138" max="6138" width="8" style="6" customWidth="1"/>
    <col min="6139" max="6139" width="52.44140625" style="6" customWidth="1"/>
    <col min="6140" max="6140" width="9.33203125" style="6" customWidth="1"/>
    <col min="6141" max="6141" width="7.109375" style="6" customWidth="1"/>
    <col min="6142" max="6142" width="11.44140625" style="6" customWidth="1"/>
    <col min="6143" max="6143" width="12.44140625" style="6" customWidth="1"/>
    <col min="6144" max="6144" width="13.5546875" style="6" customWidth="1"/>
    <col min="6145" max="6393" width="11.44140625" style="6"/>
    <col min="6394" max="6394" width="8" style="6" customWidth="1"/>
    <col min="6395" max="6395" width="52.44140625" style="6" customWidth="1"/>
    <col min="6396" max="6396" width="9.33203125" style="6" customWidth="1"/>
    <col min="6397" max="6397" width="7.109375" style="6" customWidth="1"/>
    <col min="6398" max="6398" width="11.44140625" style="6" customWidth="1"/>
    <col min="6399" max="6399" width="12.44140625" style="6" customWidth="1"/>
    <col min="6400" max="6400" width="13.5546875" style="6" customWidth="1"/>
    <col min="6401" max="6649" width="11.44140625" style="6"/>
    <col min="6650" max="6650" width="8" style="6" customWidth="1"/>
    <col min="6651" max="6651" width="52.44140625" style="6" customWidth="1"/>
    <col min="6652" max="6652" width="9.33203125" style="6" customWidth="1"/>
    <col min="6653" max="6653" width="7.109375" style="6" customWidth="1"/>
    <col min="6654" max="6654" width="11.44140625" style="6" customWidth="1"/>
    <col min="6655" max="6655" width="12.44140625" style="6" customWidth="1"/>
    <col min="6656" max="6656" width="13.5546875" style="6" customWidth="1"/>
    <col min="6657" max="6905" width="11.44140625" style="6"/>
    <col min="6906" max="6906" width="8" style="6" customWidth="1"/>
    <col min="6907" max="6907" width="52.44140625" style="6" customWidth="1"/>
    <col min="6908" max="6908" width="9.33203125" style="6" customWidth="1"/>
    <col min="6909" max="6909" width="7.109375" style="6" customWidth="1"/>
    <col min="6910" max="6910" width="11.44140625" style="6" customWidth="1"/>
    <col min="6911" max="6911" width="12.44140625" style="6" customWidth="1"/>
    <col min="6912" max="6912" width="13.5546875" style="6" customWidth="1"/>
    <col min="6913" max="7161" width="11.44140625" style="6"/>
    <col min="7162" max="7162" width="8" style="6" customWidth="1"/>
    <col min="7163" max="7163" width="52.44140625" style="6" customWidth="1"/>
    <col min="7164" max="7164" width="9.33203125" style="6" customWidth="1"/>
    <col min="7165" max="7165" width="7.109375" style="6" customWidth="1"/>
    <col min="7166" max="7166" width="11.44140625" style="6" customWidth="1"/>
    <col min="7167" max="7167" width="12.44140625" style="6" customWidth="1"/>
    <col min="7168" max="7168" width="13.5546875" style="6" customWidth="1"/>
    <col min="7169" max="7417" width="11.44140625" style="6"/>
    <col min="7418" max="7418" width="8" style="6" customWidth="1"/>
    <col min="7419" max="7419" width="52.44140625" style="6" customWidth="1"/>
    <col min="7420" max="7420" width="9.33203125" style="6" customWidth="1"/>
    <col min="7421" max="7421" width="7.109375" style="6" customWidth="1"/>
    <col min="7422" max="7422" width="11.44140625" style="6" customWidth="1"/>
    <col min="7423" max="7423" width="12.44140625" style="6" customWidth="1"/>
    <col min="7424" max="7424" width="13.5546875" style="6" customWidth="1"/>
    <col min="7425" max="7673" width="11.44140625" style="6"/>
    <col min="7674" max="7674" width="8" style="6" customWidth="1"/>
    <col min="7675" max="7675" width="52.44140625" style="6" customWidth="1"/>
    <col min="7676" max="7676" width="9.33203125" style="6" customWidth="1"/>
    <col min="7677" max="7677" width="7.109375" style="6" customWidth="1"/>
    <col min="7678" max="7678" width="11.44140625" style="6" customWidth="1"/>
    <col min="7679" max="7679" width="12.44140625" style="6" customWidth="1"/>
    <col min="7680" max="7680" width="13.5546875" style="6" customWidth="1"/>
    <col min="7681" max="7929" width="11.44140625" style="6"/>
    <col min="7930" max="7930" width="8" style="6" customWidth="1"/>
    <col min="7931" max="7931" width="52.44140625" style="6" customWidth="1"/>
    <col min="7932" max="7932" width="9.33203125" style="6" customWidth="1"/>
    <col min="7933" max="7933" width="7.109375" style="6" customWidth="1"/>
    <col min="7934" max="7934" width="11.44140625" style="6" customWidth="1"/>
    <col min="7935" max="7935" width="12.44140625" style="6" customWidth="1"/>
    <col min="7936" max="7936" width="13.5546875" style="6" customWidth="1"/>
    <col min="7937" max="8185" width="11.44140625" style="6"/>
    <col min="8186" max="8186" width="8" style="6" customWidth="1"/>
    <col min="8187" max="8187" width="52.44140625" style="6" customWidth="1"/>
    <col min="8188" max="8188" width="9.33203125" style="6" customWidth="1"/>
    <col min="8189" max="8189" width="7.109375" style="6" customWidth="1"/>
    <col min="8190" max="8190" width="11.44140625" style="6" customWidth="1"/>
    <col min="8191" max="8191" width="12.44140625" style="6" customWidth="1"/>
    <col min="8192" max="8192" width="13.5546875" style="6" customWidth="1"/>
    <col min="8193" max="8441" width="11.44140625" style="6"/>
    <col min="8442" max="8442" width="8" style="6" customWidth="1"/>
    <col min="8443" max="8443" width="52.44140625" style="6" customWidth="1"/>
    <col min="8444" max="8444" width="9.33203125" style="6" customWidth="1"/>
    <col min="8445" max="8445" width="7.109375" style="6" customWidth="1"/>
    <col min="8446" max="8446" width="11.44140625" style="6" customWidth="1"/>
    <col min="8447" max="8447" width="12.44140625" style="6" customWidth="1"/>
    <col min="8448" max="8448" width="13.5546875" style="6" customWidth="1"/>
    <col min="8449" max="8697" width="11.44140625" style="6"/>
    <col min="8698" max="8698" width="8" style="6" customWidth="1"/>
    <col min="8699" max="8699" width="52.44140625" style="6" customWidth="1"/>
    <col min="8700" max="8700" width="9.33203125" style="6" customWidth="1"/>
    <col min="8701" max="8701" width="7.109375" style="6" customWidth="1"/>
    <col min="8702" max="8702" width="11.44140625" style="6" customWidth="1"/>
    <col min="8703" max="8703" width="12.44140625" style="6" customWidth="1"/>
    <col min="8704" max="8704" width="13.5546875" style="6" customWidth="1"/>
    <col min="8705" max="8953" width="11.44140625" style="6"/>
    <col min="8954" max="8954" width="8" style="6" customWidth="1"/>
    <col min="8955" max="8955" width="52.44140625" style="6" customWidth="1"/>
    <col min="8956" max="8956" width="9.33203125" style="6" customWidth="1"/>
    <col min="8957" max="8957" width="7.109375" style="6" customWidth="1"/>
    <col min="8958" max="8958" width="11.44140625" style="6" customWidth="1"/>
    <col min="8959" max="8959" width="12.44140625" style="6" customWidth="1"/>
    <col min="8960" max="8960" width="13.5546875" style="6" customWidth="1"/>
    <col min="8961" max="9209" width="11.44140625" style="6"/>
    <col min="9210" max="9210" width="8" style="6" customWidth="1"/>
    <col min="9211" max="9211" width="52.44140625" style="6" customWidth="1"/>
    <col min="9212" max="9212" width="9.33203125" style="6" customWidth="1"/>
    <col min="9213" max="9213" width="7.109375" style="6" customWidth="1"/>
    <col min="9214" max="9214" width="11.44140625" style="6" customWidth="1"/>
    <col min="9215" max="9215" width="12.44140625" style="6" customWidth="1"/>
    <col min="9216" max="9216" width="13.5546875" style="6" customWidth="1"/>
    <col min="9217" max="9465" width="11.44140625" style="6"/>
    <col min="9466" max="9466" width="8" style="6" customWidth="1"/>
    <col min="9467" max="9467" width="52.44140625" style="6" customWidth="1"/>
    <col min="9468" max="9468" width="9.33203125" style="6" customWidth="1"/>
    <col min="9469" max="9469" width="7.109375" style="6" customWidth="1"/>
    <col min="9470" max="9470" width="11.44140625" style="6" customWidth="1"/>
    <col min="9471" max="9471" width="12.44140625" style="6" customWidth="1"/>
    <col min="9472" max="9472" width="13.5546875" style="6" customWidth="1"/>
    <col min="9473" max="9721" width="11.44140625" style="6"/>
    <col min="9722" max="9722" width="8" style="6" customWidth="1"/>
    <col min="9723" max="9723" width="52.44140625" style="6" customWidth="1"/>
    <col min="9724" max="9724" width="9.33203125" style="6" customWidth="1"/>
    <col min="9725" max="9725" width="7.109375" style="6" customWidth="1"/>
    <col min="9726" max="9726" width="11.44140625" style="6" customWidth="1"/>
    <col min="9727" max="9727" width="12.44140625" style="6" customWidth="1"/>
    <col min="9728" max="9728" width="13.5546875" style="6" customWidth="1"/>
    <col min="9729" max="9977" width="11.44140625" style="6"/>
    <col min="9978" max="9978" width="8" style="6" customWidth="1"/>
    <col min="9979" max="9979" width="52.44140625" style="6" customWidth="1"/>
    <col min="9980" max="9980" width="9.33203125" style="6" customWidth="1"/>
    <col min="9981" max="9981" width="7.109375" style="6" customWidth="1"/>
    <col min="9982" max="9982" width="11.44140625" style="6" customWidth="1"/>
    <col min="9983" max="9983" width="12.44140625" style="6" customWidth="1"/>
    <col min="9984" max="9984" width="13.5546875" style="6" customWidth="1"/>
    <col min="9985" max="10233" width="11.44140625" style="6"/>
    <col min="10234" max="10234" width="8" style="6" customWidth="1"/>
    <col min="10235" max="10235" width="52.44140625" style="6" customWidth="1"/>
    <col min="10236" max="10236" width="9.33203125" style="6" customWidth="1"/>
    <col min="10237" max="10237" width="7.109375" style="6" customWidth="1"/>
    <col min="10238" max="10238" width="11.44140625" style="6" customWidth="1"/>
    <col min="10239" max="10239" width="12.44140625" style="6" customWidth="1"/>
    <col min="10240" max="10240" width="13.5546875" style="6" customWidth="1"/>
    <col min="10241" max="10489" width="11.44140625" style="6"/>
    <col min="10490" max="10490" width="8" style="6" customWidth="1"/>
    <col min="10491" max="10491" width="52.44140625" style="6" customWidth="1"/>
    <col min="10492" max="10492" width="9.33203125" style="6" customWidth="1"/>
    <col min="10493" max="10493" width="7.109375" style="6" customWidth="1"/>
    <col min="10494" max="10494" width="11.44140625" style="6" customWidth="1"/>
    <col min="10495" max="10495" width="12.44140625" style="6" customWidth="1"/>
    <col min="10496" max="10496" width="13.5546875" style="6" customWidth="1"/>
    <col min="10497" max="10745" width="11.44140625" style="6"/>
    <col min="10746" max="10746" width="8" style="6" customWidth="1"/>
    <col min="10747" max="10747" width="52.44140625" style="6" customWidth="1"/>
    <col min="10748" max="10748" width="9.33203125" style="6" customWidth="1"/>
    <col min="10749" max="10749" width="7.109375" style="6" customWidth="1"/>
    <col min="10750" max="10750" width="11.44140625" style="6" customWidth="1"/>
    <col min="10751" max="10751" width="12.44140625" style="6" customWidth="1"/>
    <col min="10752" max="10752" width="13.5546875" style="6" customWidth="1"/>
    <col min="10753" max="11001" width="11.44140625" style="6"/>
    <col min="11002" max="11002" width="8" style="6" customWidth="1"/>
    <col min="11003" max="11003" width="52.44140625" style="6" customWidth="1"/>
    <col min="11004" max="11004" width="9.33203125" style="6" customWidth="1"/>
    <col min="11005" max="11005" width="7.109375" style="6" customWidth="1"/>
    <col min="11006" max="11006" width="11.44140625" style="6" customWidth="1"/>
    <col min="11007" max="11007" width="12.44140625" style="6" customWidth="1"/>
    <col min="11008" max="11008" width="13.5546875" style="6" customWidth="1"/>
    <col min="11009" max="11257" width="11.44140625" style="6"/>
    <col min="11258" max="11258" width="8" style="6" customWidth="1"/>
    <col min="11259" max="11259" width="52.44140625" style="6" customWidth="1"/>
    <col min="11260" max="11260" width="9.33203125" style="6" customWidth="1"/>
    <col min="11261" max="11261" width="7.109375" style="6" customWidth="1"/>
    <col min="11262" max="11262" width="11.44140625" style="6" customWidth="1"/>
    <col min="11263" max="11263" width="12.44140625" style="6" customWidth="1"/>
    <col min="11264" max="11264" width="13.5546875" style="6" customWidth="1"/>
    <col min="11265" max="11513" width="11.44140625" style="6"/>
    <col min="11514" max="11514" width="8" style="6" customWidth="1"/>
    <col min="11515" max="11515" width="52.44140625" style="6" customWidth="1"/>
    <col min="11516" max="11516" width="9.33203125" style="6" customWidth="1"/>
    <col min="11517" max="11517" width="7.109375" style="6" customWidth="1"/>
    <col min="11518" max="11518" width="11.44140625" style="6" customWidth="1"/>
    <col min="11519" max="11519" width="12.44140625" style="6" customWidth="1"/>
    <col min="11520" max="11520" width="13.5546875" style="6" customWidth="1"/>
    <col min="11521" max="11769" width="11.44140625" style="6"/>
    <col min="11770" max="11770" width="8" style="6" customWidth="1"/>
    <col min="11771" max="11771" width="52.44140625" style="6" customWidth="1"/>
    <col min="11772" max="11772" width="9.33203125" style="6" customWidth="1"/>
    <col min="11773" max="11773" width="7.109375" style="6" customWidth="1"/>
    <col min="11774" max="11774" width="11.44140625" style="6" customWidth="1"/>
    <col min="11775" max="11775" width="12.44140625" style="6" customWidth="1"/>
    <col min="11776" max="11776" width="13.5546875" style="6" customWidth="1"/>
    <col min="11777" max="12025" width="11.44140625" style="6"/>
    <col min="12026" max="12026" width="8" style="6" customWidth="1"/>
    <col min="12027" max="12027" width="52.44140625" style="6" customWidth="1"/>
    <col min="12028" max="12028" width="9.33203125" style="6" customWidth="1"/>
    <col min="12029" max="12029" width="7.109375" style="6" customWidth="1"/>
    <col min="12030" max="12030" width="11.44140625" style="6" customWidth="1"/>
    <col min="12031" max="12031" width="12.44140625" style="6" customWidth="1"/>
    <col min="12032" max="12032" width="13.5546875" style="6" customWidth="1"/>
    <col min="12033" max="12281" width="11.44140625" style="6"/>
    <col min="12282" max="12282" width="8" style="6" customWidth="1"/>
    <col min="12283" max="12283" width="52.44140625" style="6" customWidth="1"/>
    <col min="12284" max="12284" width="9.33203125" style="6" customWidth="1"/>
    <col min="12285" max="12285" width="7.109375" style="6" customWidth="1"/>
    <col min="12286" max="12286" width="11.44140625" style="6" customWidth="1"/>
    <col min="12287" max="12287" width="12.44140625" style="6" customWidth="1"/>
    <col min="12288" max="12288" width="13.5546875" style="6" customWidth="1"/>
    <col min="12289" max="12537" width="11.44140625" style="6"/>
    <col min="12538" max="12538" width="8" style="6" customWidth="1"/>
    <col min="12539" max="12539" width="52.44140625" style="6" customWidth="1"/>
    <col min="12540" max="12540" width="9.33203125" style="6" customWidth="1"/>
    <col min="12541" max="12541" width="7.109375" style="6" customWidth="1"/>
    <col min="12542" max="12542" width="11.44140625" style="6" customWidth="1"/>
    <col min="12543" max="12543" width="12.44140625" style="6" customWidth="1"/>
    <col min="12544" max="12544" width="13.5546875" style="6" customWidth="1"/>
    <col min="12545" max="12793" width="11.44140625" style="6"/>
    <col min="12794" max="12794" width="8" style="6" customWidth="1"/>
    <col min="12795" max="12795" width="52.44140625" style="6" customWidth="1"/>
    <col min="12796" max="12796" width="9.33203125" style="6" customWidth="1"/>
    <col min="12797" max="12797" width="7.109375" style="6" customWidth="1"/>
    <col min="12798" max="12798" width="11.44140625" style="6" customWidth="1"/>
    <col min="12799" max="12799" width="12.44140625" style="6" customWidth="1"/>
    <col min="12800" max="12800" width="13.5546875" style="6" customWidth="1"/>
    <col min="12801" max="13049" width="11.44140625" style="6"/>
    <col min="13050" max="13050" width="8" style="6" customWidth="1"/>
    <col min="13051" max="13051" width="52.44140625" style="6" customWidth="1"/>
    <col min="13052" max="13052" width="9.33203125" style="6" customWidth="1"/>
    <col min="13053" max="13053" width="7.109375" style="6" customWidth="1"/>
    <col min="13054" max="13054" width="11.44140625" style="6" customWidth="1"/>
    <col min="13055" max="13055" width="12.44140625" style="6" customWidth="1"/>
    <col min="13056" max="13056" width="13.5546875" style="6" customWidth="1"/>
    <col min="13057" max="13305" width="11.44140625" style="6"/>
    <col min="13306" max="13306" width="8" style="6" customWidth="1"/>
    <col min="13307" max="13307" width="52.44140625" style="6" customWidth="1"/>
    <col min="13308" max="13308" width="9.33203125" style="6" customWidth="1"/>
    <col min="13309" max="13309" width="7.109375" style="6" customWidth="1"/>
    <col min="13310" max="13310" width="11.44140625" style="6" customWidth="1"/>
    <col min="13311" max="13311" width="12.44140625" style="6" customWidth="1"/>
    <col min="13312" max="13312" width="13.5546875" style="6" customWidth="1"/>
    <col min="13313" max="13561" width="11.44140625" style="6"/>
    <col min="13562" max="13562" width="8" style="6" customWidth="1"/>
    <col min="13563" max="13563" width="52.44140625" style="6" customWidth="1"/>
    <col min="13564" max="13564" width="9.33203125" style="6" customWidth="1"/>
    <col min="13565" max="13565" width="7.109375" style="6" customWidth="1"/>
    <col min="13566" max="13566" width="11.44140625" style="6" customWidth="1"/>
    <col min="13567" max="13567" width="12.44140625" style="6" customWidth="1"/>
    <col min="13568" max="13568" width="13.5546875" style="6" customWidth="1"/>
    <col min="13569" max="13817" width="11.44140625" style="6"/>
    <col min="13818" max="13818" width="8" style="6" customWidth="1"/>
    <col min="13819" max="13819" width="52.44140625" style="6" customWidth="1"/>
    <col min="13820" max="13820" width="9.33203125" style="6" customWidth="1"/>
    <col min="13821" max="13821" width="7.109375" style="6" customWidth="1"/>
    <col min="13822" max="13822" width="11.44140625" style="6" customWidth="1"/>
    <col min="13823" max="13823" width="12.44140625" style="6" customWidth="1"/>
    <col min="13824" max="13824" width="13.5546875" style="6" customWidth="1"/>
    <col min="13825" max="14073" width="11.44140625" style="6"/>
    <col min="14074" max="14074" width="8" style="6" customWidth="1"/>
    <col min="14075" max="14075" width="52.44140625" style="6" customWidth="1"/>
    <col min="14076" max="14076" width="9.33203125" style="6" customWidth="1"/>
    <col min="14077" max="14077" width="7.109375" style="6" customWidth="1"/>
    <col min="14078" max="14078" width="11.44140625" style="6" customWidth="1"/>
    <col min="14079" max="14079" width="12.44140625" style="6" customWidth="1"/>
    <col min="14080" max="14080" width="13.5546875" style="6" customWidth="1"/>
    <col min="14081" max="14329" width="11.44140625" style="6"/>
    <col min="14330" max="14330" width="8" style="6" customWidth="1"/>
    <col min="14331" max="14331" width="52.44140625" style="6" customWidth="1"/>
    <col min="14332" max="14332" width="9.33203125" style="6" customWidth="1"/>
    <col min="14333" max="14333" width="7.109375" style="6" customWidth="1"/>
    <col min="14334" max="14334" width="11.44140625" style="6" customWidth="1"/>
    <col min="14335" max="14335" width="12.44140625" style="6" customWidth="1"/>
    <col min="14336" max="14336" width="13.5546875" style="6" customWidth="1"/>
    <col min="14337" max="14585" width="11.44140625" style="6"/>
    <col min="14586" max="14586" width="8" style="6" customWidth="1"/>
    <col min="14587" max="14587" width="52.44140625" style="6" customWidth="1"/>
    <col min="14588" max="14588" width="9.33203125" style="6" customWidth="1"/>
    <col min="14589" max="14589" width="7.109375" style="6" customWidth="1"/>
    <col min="14590" max="14590" width="11.44140625" style="6" customWidth="1"/>
    <col min="14591" max="14591" width="12.44140625" style="6" customWidth="1"/>
    <col min="14592" max="14592" width="13.5546875" style="6" customWidth="1"/>
    <col min="14593" max="14841" width="11.44140625" style="6"/>
    <col min="14842" max="14842" width="8" style="6" customWidth="1"/>
    <col min="14843" max="14843" width="52.44140625" style="6" customWidth="1"/>
    <col min="14844" max="14844" width="9.33203125" style="6" customWidth="1"/>
    <col min="14845" max="14845" width="7.109375" style="6" customWidth="1"/>
    <col min="14846" max="14846" width="11.44140625" style="6" customWidth="1"/>
    <col min="14847" max="14847" width="12.44140625" style="6" customWidth="1"/>
    <col min="14848" max="14848" width="13.5546875" style="6" customWidth="1"/>
    <col min="14849" max="15097" width="11.44140625" style="6"/>
    <col min="15098" max="15098" width="8" style="6" customWidth="1"/>
    <col min="15099" max="15099" width="52.44140625" style="6" customWidth="1"/>
    <col min="15100" max="15100" width="9.33203125" style="6" customWidth="1"/>
    <col min="15101" max="15101" width="7.109375" style="6" customWidth="1"/>
    <col min="15102" max="15102" width="11.44140625" style="6" customWidth="1"/>
    <col min="15103" max="15103" width="12.44140625" style="6" customWidth="1"/>
    <col min="15104" max="15104" width="13.5546875" style="6" customWidth="1"/>
    <col min="15105" max="15353" width="11.44140625" style="6"/>
    <col min="15354" max="15354" width="8" style="6" customWidth="1"/>
    <col min="15355" max="15355" width="52.44140625" style="6" customWidth="1"/>
    <col min="15356" max="15356" width="9.33203125" style="6" customWidth="1"/>
    <col min="15357" max="15357" width="7.109375" style="6" customWidth="1"/>
    <col min="15358" max="15358" width="11.44140625" style="6" customWidth="1"/>
    <col min="15359" max="15359" width="12.44140625" style="6" customWidth="1"/>
    <col min="15360" max="15360" width="13.5546875" style="6" customWidth="1"/>
    <col min="15361" max="15609" width="11.44140625" style="6"/>
    <col min="15610" max="15610" width="8" style="6" customWidth="1"/>
    <col min="15611" max="15611" width="52.44140625" style="6" customWidth="1"/>
    <col min="15612" max="15612" width="9.33203125" style="6" customWidth="1"/>
    <col min="15613" max="15613" width="7.109375" style="6" customWidth="1"/>
    <col min="15614" max="15614" width="11.44140625" style="6" customWidth="1"/>
    <col min="15615" max="15615" width="12.44140625" style="6" customWidth="1"/>
    <col min="15616" max="15616" width="13.5546875" style="6" customWidth="1"/>
    <col min="15617" max="15865" width="11.44140625" style="6"/>
    <col min="15866" max="15866" width="8" style="6" customWidth="1"/>
    <col min="15867" max="15867" width="52.44140625" style="6" customWidth="1"/>
    <col min="15868" max="15868" width="9.33203125" style="6" customWidth="1"/>
    <col min="15869" max="15869" width="7.109375" style="6" customWidth="1"/>
    <col min="15870" max="15870" width="11.44140625" style="6" customWidth="1"/>
    <col min="15871" max="15871" width="12.44140625" style="6" customWidth="1"/>
    <col min="15872" max="15872" width="13.5546875" style="6" customWidth="1"/>
    <col min="15873" max="16121" width="11.44140625" style="6"/>
    <col min="16122" max="16122" width="8" style="6" customWidth="1"/>
    <col min="16123" max="16123" width="52.44140625" style="6" customWidth="1"/>
    <col min="16124" max="16124" width="9.33203125" style="6" customWidth="1"/>
    <col min="16125" max="16125" width="7.109375" style="6" customWidth="1"/>
    <col min="16126" max="16126" width="11.44140625" style="6" customWidth="1"/>
    <col min="16127" max="16127" width="12.44140625" style="6" customWidth="1"/>
    <col min="16128" max="16128" width="13.5546875" style="6" customWidth="1"/>
    <col min="16129" max="16384" width="11.44140625" style="6"/>
  </cols>
  <sheetData>
    <row r="1" spans="1:30" x14ac:dyDescent="0.25">
      <c r="A1" s="25"/>
      <c r="B1" s="26"/>
      <c r="C1" s="27"/>
      <c r="D1" s="28"/>
      <c r="E1" s="29"/>
      <c r="F1" s="27"/>
    </row>
    <row r="2" spans="1:30" x14ac:dyDescent="0.25">
      <c r="A2" s="157" t="s">
        <v>16</v>
      </c>
      <c r="B2" s="157"/>
      <c r="C2" s="157"/>
      <c r="D2" s="157"/>
      <c r="E2" s="157"/>
      <c r="F2" s="157"/>
    </row>
    <row r="3" spans="1:30" x14ac:dyDescent="0.25">
      <c r="A3" s="158" t="s">
        <v>17</v>
      </c>
      <c r="B3" s="158"/>
      <c r="C3" s="158"/>
      <c r="D3" s="158"/>
      <c r="E3" s="158"/>
      <c r="F3" s="158"/>
    </row>
    <row r="4" spans="1:30" x14ac:dyDescent="0.25">
      <c r="A4" s="157" t="s">
        <v>15</v>
      </c>
      <c r="B4" s="157"/>
      <c r="C4" s="157"/>
      <c r="D4" s="157"/>
      <c r="E4" s="157"/>
      <c r="F4" s="157"/>
    </row>
    <row r="5" spans="1:30" x14ac:dyDescent="0.25">
      <c r="A5" s="158" t="s">
        <v>45</v>
      </c>
      <c r="B5" s="158"/>
      <c r="C5" s="158"/>
      <c r="D5" s="158"/>
      <c r="E5" s="158"/>
      <c r="F5" s="158"/>
    </row>
    <row r="6" spans="1:30" x14ac:dyDescent="0.25">
      <c r="A6" s="43"/>
      <c r="B6" s="43"/>
      <c r="C6" s="43"/>
      <c r="D6" s="43"/>
      <c r="E6" s="43"/>
      <c r="F6" s="43"/>
    </row>
    <row r="7" spans="1:30" ht="13.8" customHeight="1" x14ac:dyDescent="0.25">
      <c r="A7" s="166" t="s">
        <v>49</v>
      </c>
      <c r="B7" s="167"/>
      <c r="C7" s="167"/>
      <c r="D7" s="151" t="s">
        <v>24</v>
      </c>
      <c r="E7" s="151"/>
      <c r="F7" s="67">
        <f>F75</f>
        <v>0</v>
      </c>
    </row>
    <row r="8" spans="1:30" ht="13.8" customHeight="1" x14ac:dyDescent="0.25">
      <c r="A8" s="152" t="s">
        <v>48</v>
      </c>
      <c r="B8" s="153"/>
      <c r="C8" s="153"/>
      <c r="D8" s="153"/>
      <c r="E8" s="153"/>
      <c r="F8" s="154"/>
    </row>
    <row r="9" spans="1:30" x14ac:dyDescent="0.25">
      <c r="A9" s="68" t="s">
        <v>38</v>
      </c>
      <c r="B9" s="69" t="s">
        <v>43</v>
      </c>
      <c r="C9" s="70"/>
      <c r="D9" s="71"/>
      <c r="E9" s="72"/>
      <c r="F9" s="73" t="s">
        <v>44</v>
      </c>
    </row>
    <row r="10" spans="1:30" s="7" customFormat="1" ht="21" customHeight="1" x14ac:dyDescent="0.25">
      <c r="A10" s="66" t="s">
        <v>7</v>
      </c>
      <c r="B10" s="66" t="s">
        <v>22</v>
      </c>
      <c r="C10" s="66" t="s">
        <v>1</v>
      </c>
      <c r="D10" s="66" t="s">
        <v>0</v>
      </c>
      <c r="E10" s="66" t="s">
        <v>8</v>
      </c>
      <c r="F10" s="66" t="s">
        <v>9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0" s="7" customFormat="1" x14ac:dyDescent="0.25">
      <c r="A11" s="54"/>
      <c r="B11" s="55"/>
      <c r="C11" s="56"/>
      <c r="D11" s="56"/>
      <c r="E11" s="57"/>
      <c r="F11" s="58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spans="1:30" x14ac:dyDescent="0.25">
      <c r="A12" s="45">
        <v>1</v>
      </c>
      <c r="B12" s="46" t="s">
        <v>52</v>
      </c>
      <c r="C12" s="47"/>
      <c r="D12" s="47"/>
      <c r="E12" s="47"/>
      <c r="F12" s="48"/>
    </row>
    <row r="13" spans="1:30" x14ac:dyDescent="0.25">
      <c r="A13" s="147">
        <f>A12+0.01</f>
        <v>1.01</v>
      </c>
      <c r="B13" s="39" t="s">
        <v>83</v>
      </c>
      <c r="C13" s="40">
        <v>1</v>
      </c>
      <c r="D13" s="148" t="s">
        <v>42</v>
      </c>
      <c r="E13" s="38"/>
      <c r="F13" s="38">
        <f>E13*C13</f>
        <v>0</v>
      </c>
    </row>
    <row r="14" spans="1:30" x14ac:dyDescent="0.25">
      <c r="A14" s="147">
        <f t="shared" ref="A14:A19" si="0">A13+0.01</f>
        <v>1.02</v>
      </c>
      <c r="B14" s="39" t="s">
        <v>21</v>
      </c>
      <c r="C14" s="40">
        <v>1</v>
      </c>
      <c r="D14" s="41" t="s">
        <v>39</v>
      </c>
      <c r="E14" s="42"/>
      <c r="F14" s="38">
        <f>C14*E14</f>
        <v>0</v>
      </c>
    </row>
    <row r="15" spans="1:30" x14ac:dyDescent="0.25">
      <c r="A15" s="147">
        <f t="shared" si="0"/>
        <v>1.03</v>
      </c>
      <c r="B15" s="39" t="s">
        <v>84</v>
      </c>
      <c r="C15" s="40">
        <v>1</v>
      </c>
      <c r="D15" s="41" t="s">
        <v>42</v>
      </c>
      <c r="E15" s="42"/>
      <c r="F15" s="38">
        <f t="shared" ref="F15:F19" si="1">C15*E15</f>
        <v>0</v>
      </c>
    </row>
    <row r="16" spans="1:30" x14ac:dyDescent="0.25">
      <c r="A16" s="147">
        <f t="shared" si="0"/>
        <v>1.04</v>
      </c>
      <c r="B16" s="50" t="s">
        <v>53</v>
      </c>
      <c r="C16" s="51">
        <f>6*8</f>
        <v>48</v>
      </c>
      <c r="D16" s="51" t="s">
        <v>50</v>
      </c>
      <c r="E16" s="52"/>
      <c r="F16" s="38">
        <f t="shared" si="1"/>
        <v>0</v>
      </c>
    </row>
    <row r="17" spans="1:7" ht="18" customHeight="1" x14ac:dyDescent="0.25">
      <c r="A17" s="147">
        <f t="shared" si="0"/>
        <v>1.05</v>
      </c>
      <c r="B17" s="49" t="s">
        <v>46</v>
      </c>
      <c r="C17" s="51">
        <v>1</v>
      </c>
      <c r="D17" s="51" t="s">
        <v>41</v>
      </c>
      <c r="E17" s="52"/>
      <c r="F17" s="38">
        <f t="shared" si="1"/>
        <v>0</v>
      </c>
      <c r="G17" s="24"/>
    </row>
    <row r="18" spans="1:7" ht="18" customHeight="1" x14ac:dyDescent="0.25">
      <c r="A18" s="147">
        <f t="shared" si="0"/>
        <v>1.06</v>
      </c>
      <c r="B18" s="50" t="s">
        <v>40</v>
      </c>
      <c r="C18" s="51">
        <v>2</v>
      </c>
      <c r="D18" s="51" t="s">
        <v>41</v>
      </c>
      <c r="E18" s="52"/>
      <c r="F18" s="38">
        <f t="shared" si="1"/>
        <v>0</v>
      </c>
      <c r="G18" s="24"/>
    </row>
    <row r="19" spans="1:7" ht="14.4" x14ac:dyDescent="0.25">
      <c r="A19" s="147">
        <f t="shared" si="0"/>
        <v>1.07</v>
      </c>
      <c r="B19" s="63" t="s">
        <v>51</v>
      </c>
      <c r="C19" s="65">
        <v>200</v>
      </c>
      <c r="D19" s="64" t="s">
        <v>23</v>
      </c>
      <c r="E19" s="52"/>
      <c r="F19" s="38">
        <f t="shared" si="1"/>
        <v>0</v>
      </c>
    </row>
    <row r="20" spans="1:7" x14ac:dyDescent="0.25">
      <c r="A20" s="35"/>
      <c r="B20" s="36" t="s">
        <v>47</v>
      </c>
      <c r="C20" s="36"/>
      <c r="D20" s="36"/>
      <c r="E20" s="59"/>
      <c r="F20" s="44">
        <f>SUM(F13:F19)</f>
        <v>0</v>
      </c>
    </row>
    <row r="21" spans="1:7" x14ac:dyDescent="0.25">
      <c r="A21" s="35"/>
      <c r="B21" s="36"/>
      <c r="C21" s="36"/>
      <c r="D21" s="36"/>
      <c r="E21" s="36"/>
      <c r="F21" s="53"/>
    </row>
    <row r="22" spans="1:7" ht="14.4" x14ac:dyDescent="0.3">
      <c r="A22" s="96">
        <v>2</v>
      </c>
      <c r="B22" s="97" t="s">
        <v>54</v>
      </c>
      <c r="C22" s="99"/>
      <c r="D22" s="100"/>
      <c r="E22" s="99"/>
      <c r="F22" s="101"/>
    </row>
    <row r="23" spans="1:7" ht="14.4" x14ac:dyDescent="0.25">
      <c r="A23" s="106">
        <v>1</v>
      </c>
      <c r="B23" s="107" t="s">
        <v>61</v>
      </c>
      <c r="C23" s="108">
        <f>100*2*2.381</f>
        <v>476.19999999999993</v>
      </c>
      <c r="D23" s="109" t="s">
        <v>55</v>
      </c>
      <c r="E23" s="108"/>
      <c r="F23" s="110">
        <f t="shared" ref="F23:F53" si="2">E23*C23</f>
        <v>0</v>
      </c>
    </row>
    <row r="24" spans="1:7" ht="14.4" x14ac:dyDescent="0.25">
      <c r="A24" s="106">
        <v>2</v>
      </c>
      <c r="B24" s="107" t="s">
        <v>63</v>
      </c>
      <c r="C24" s="108">
        <f>100*2*0.24</f>
        <v>48</v>
      </c>
      <c r="D24" s="109" t="s">
        <v>55</v>
      </c>
      <c r="E24" s="108"/>
      <c r="F24" s="110">
        <f t="shared" si="2"/>
        <v>0</v>
      </c>
      <c r="G24" s="24"/>
    </row>
    <row r="25" spans="1:7" ht="17.399999999999999" customHeight="1" x14ac:dyDescent="0.25">
      <c r="A25" s="106">
        <v>3</v>
      </c>
      <c r="B25" s="107" t="s">
        <v>64</v>
      </c>
      <c r="C25" s="108">
        <f>(C24+C23)*1.21</f>
        <v>634.28199999999993</v>
      </c>
      <c r="D25" s="109" t="s">
        <v>55</v>
      </c>
      <c r="E25" s="108"/>
      <c r="F25" s="110">
        <f t="shared" si="2"/>
        <v>0</v>
      </c>
    </row>
    <row r="26" spans="1:7" ht="14.4" x14ac:dyDescent="0.25">
      <c r="A26" s="106">
        <v>4</v>
      </c>
      <c r="B26" s="107" t="s">
        <v>65</v>
      </c>
      <c r="C26" s="108">
        <f>C25*0.6</f>
        <v>380.56919999999997</v>
      </c>
      <c r="D26" s="109" t="s">
        <v>55</v>
      </c>
      <c r="E26" s="108"/>
      <c r="F26" s="110">
        <f t="shared" si="2"/>
        <v>0</v>
      </c>
    </row>
    <row r="27" spans="1:7" ht="14.4" x14ac:dyDescent="0.25">
      <c r="A27" s="106">
        <v>5</v>
      </c>
      <c r="B27" s="107" t="s">
        <v>67</v>
      </c>
      <c r="C27" s="108">
        <f>100*(2.5*2.5)</f>
        <v>625</v>
      </c>
      <c r="D27" s="109" t="s">
        <v>55</v>
      </c>
      <c r="E27" s="108"/>
      <c r="F27" s="110">
        <f t="shared" si="2"/>
        <v>0</v>
      </c>
    </row>
    <row r="28" spans="1:7" ht="14.4" x14ac:dyDescent="0.25">
      <c r="A28" s="106">
        <v>6</v>
      </c>
      <c r="B28" s="107" t="s">
        <v>66</v>
      </c>
      <c r="C28" s="108">
        <f>100*2*0.15</f>
        <v>30</v>
      </c>
      <c r="D28" s="109" t="s">
        <v>55</v>
      </c>
      <c r="E28" s="108"/>
      <c r="F28" s="110">
        <f t="shared" si="2"/>
        <v>0</v>
      </c>
      <c r="G28" s="24"/>
    </row>
    <row r="29" spans="1:7" ht="14.4" x14ac:dyDescent="0.3">
      <c r="A29" s="111"/>
      <c r="B29" s="36" t="s">
        <v>79</v>
      </c>
      <c r="C29" s="103"/>
      <c r="D29" s="104"/>
      <c r="E29" s="99"/>
      <c r="F29" s="101">
        <f>SUM(F23:F28)</f>
        <v>0</v>
      </c>
    </row>
    <row r="30" spans="1:7" ht="14.4" x14ac:dyDescent="0.3">
      <c r="A30" s="111"/>
      <c r="B30" s="102"/>
      <c r="C30" s="103"/>
      <c r="D30" s="104"/>
      <c r="E30" s="103"/>
      <c r="F30" s="105"/>
    </row>
    <row r="31" spans="1:7" ht="14.4" x14ac:dyDescent="0.3">
      <c r="A31" s="94">
        <v>3</v>
      </c>
      <c r="B31" s="95" t="s">
        <v>56</v>
      </c>
      <c r="C31" s="99"/>
      <c r="D31" s="100"/>
      <c r="E31" s="99"/>
      <c r="F31" s="101"/>
      <c r="G31" s="24"/>
    </row>
    <row r="32" spans="1:7" ht="14.4" x14ac:dyDescent="0.3">
      <c r="A32" s="137">
        <v>1</v>
      </c>
      <c r="B32" s="102" t="s">
        <v>62</v>
      </c>
      <c r="C32" s="103">
        <v>100</v>
      </c>
      <c r="D32" s="104" t="s">
        <v>57</v>
      </c>
      <c r="E32" s="103"/>
      <c r="F32" s="105">
        <f t="shared" si="2"/>
        <v>0</v>
      </c>
    </row>
    <row r="33" spans="1:7" ht="14.4" x14ac:dyDescent="0.3">
      <c r="A33" s="134"/>
      <c r="B33" s="102"/>
      <c r="C33" s="103"/>
      <c r="D33" s="104"/>
      <c r="E33" s="135"/>
      <c r="F33" s="142">
        <f>SUM(F32:F32)</f>
        <v>0</v>
      </c>
    </row>
    <row r="34" spans="1:7" ht="28.8" x14ac:dyDescent="0.3">
      <c r="A34" s="137">
        <v>2</v>
      </c>
      <c r="B34" s="132" t="s">
        <v>87</v>
      </c>
      <c r="C34" s="103"/>
      <c r="D34" s="104"/>
      <c r="E34" s="104"/>
      <c r="F34" s="115"/>
    </row>
    <row r="35" spans="1:7" ht="14.4" x14ac:dyDescent="0.3">
      <c r="A35" s="133">
        <v>2.0099999999999998</v>
      </c>
      <c r="B35" s="125" t="s">
        <v>82</v>
      </c>
      <c r="C35" s="103"/>
      <c r="D35" s="104"/>
      <c r="E35" s="104"/>
      <c r="F35" s="115"/>
    </row>
    <row r="36" spans="1:7" ht="15.6" x14ac:dyDescent="0.3">
      <c r="A36" s="137"/>
      <c r="B36" s="120" t="s">
        <v>85</v>
      </c>
      <c r="C36" s="121">
        <f>2*2*2.5</f>
        <v>10</v>
      </c>
      <c r="D36" s="117" t="s">
        <v>69</v>
      </c>
      <c r="E36" s="116"/>
      <c r="F36" s="118">
        <f>E36*C36</f>
        <v>0</v>
      </c>
    </row>
    <row r="37" spans="1:7" ht="15.6" x14ac:dyDescent="0.3">
      <c r="A37" s="137"/>
      <c r="B37" s="120" t="s">
        <v>70</v>
      </c>
      <c r="C37" s="121">
        <f>C36*1.21</f>
        <v>12.1</v>
      </c>
      <c r="D37" s="117" t="s">
        <v>69</v>
      </c>
      <c r="E37" s="116"/>
      <c r="F37" s="118">
        <f t="shared" ref="F37:F47" si="3">E37*C37</f>
        <v>0</v>
      </c>
    </row>
    <row r="38" spans="1:7" ht="15.6" x14ac:dyDescent="0.3">
      <c r="A38" s="137"/>
      <c r="B38" s="120" t="s">
        <v>71</v>
      </c>
      <c r="C38" s="121">
        <f>2.3*2.3*0.12</f>
        <v>0.63479999999999992</v>
      </c>
      <c r="D38" s="117" t="s">
        <v>69</v>
      </c>
      <c r="E38" s="116"/>
      <c r="F38" s="118">
        <f t="shared" si="3"/>
        <v>0</v>
      </c>
    </row>
    <row r="39" spans="1:7" ht="15.6" x14ac:dyDescent="0.3">
      <c r="A39" s="137"/>
      <c r="B39" s="120" t="s">
        <v>68</v>
      </c>
      <c r="C39" s="121">
        <f>2.3*2.3*0.15</f>
        <v>0.79349999999999987</v>
      </c>
      <c r="D39" s="117" t="s">
        <v>69</v>
      </c>
      <c r="E39" s="116"/>
      <c r="F39" s="118">
        <f t="shared" si="3"/>
        <v>0</v>
      </c>
    </row>
    <row r="40" spans="1:7" ht="15.6" x14ac:dyDescent="0.3">
      <c r="A40" s="137"/>
      <c r="B40" s="122" t="s">
        <v>78</v>
      </c>
      <c r="C40" s="123">
        <v>1</v>
      </c>
      <c r="D40" s="124" t="s">
        <v>58</v>
      </c>
      <c r="E40" s="116"/>
      <c r="F40" s="118">
        <f t="shared" si="3"/>
        <v>0</v>
      </c>
      <c r="G40" s="24"/>
    </row>
    <row r="41" spans="1:7" ht="26.4" x14ac:dyDescent="0.3">
      <c r="A41" s="137"/>
      <c r="B41" s="128" t="s">
        <v>86</v>
      </c>
      <c r="C41" s="129">
        <v>2</v>
      </c>
      <c r="D41" s="130" t="s">
        <v>58</v>
      </c>
      <c r="E41" s="131"/>
      <c r="F41" s="118">
        <f t="shared" si="3"/>
        <v>0</v>
      </c>
    </row>
    <row r="42" spans="1:7" ht="15.6" x14ac:dyDescent="0.3">
      <c r="A42" s="137"/>
      <c r="B42" s="150" t="s">
        <v>77</v>
      </c>
      <c r="C42" s="121">
        <f>(2.3+2.3)*2*2.5</f>
        <v>23</v>
      </c>
      <c r="D42" s="117" t="s">
        <v>72</v>
      </c>
      <c r="E42" s="116"/>
      <c r="F42" s="118">
        <f t="shared" si="3"/>
        <v>0</v>
      </c>
    </row>
    <row r="43" spans="1:7" ht="15.6" x14ac:dyDescent="0.3">
      <c r="A43" s="149"/>
      <c r="B43" s="50" t="s">
        <v>89</v>
      </c>
      <c r="C43" s="52">
        <f>5.2*0.15*0.2</f>
        <v>0.15600000000000003</v>
      </c>
      <c r="D43" s="51" t="s">
        <v>90</v>
      </c>
      <c r="E43" s="52"/>
      <c r="F43" s="118">
        <f t="shared" si="3"/>
        <v>0</v>
      </c>
    </row>
    <row r="44" spans="1:7" ht="15.6" x14ac:dyDescent="0.3">
      <c r="A44" s="137"/>
      <c r="B44" s="120" t="s">
        <v>73</v>
      </c>
      <c r="C44" s="121">
        <f>C42</f>
        <v>23</v>
      </c>
      <c r="D44" s="117" t="s">
        <v>72</v>
      </c>
      <c r="E44" s="116"/>
      <c r="F44" s="118">
        <f t="shared" si="3"/>
        <v>0</v>
      </c>
    </row>
    <row r="45" spans="1:7" ht="15.6" x14ac:dyDescent="0.3">
      <c r="A45" s="137"/>
      <c r="B45" s="120" t="s">
        <v>74</v>
      </c>
      <c r="C45" s="121">
        <f>2*2</f>
        <v>4</v>
      </c>
      <c r="D45" s="117" t="s">
        <v>72</v>
      </c>
      <c r="E45" s="116"/>
      <c r="F45" s="118">
        <f t="shared" si="3"/>
        <v>0</v>
      </c>
    </row>
    <row r="46" spans="1:7" ht="15.6" x14ac:dyDescent="0.3">
      <c r="A46" s="137"/>
      <c r="B46" s="120" t="s">
        <v>75</v>
      </c>
      <c r="C46" s="121">
        <v>20</v>
      </c>
      <c r="D46" s="117" t="s">
        <v>59</v>
      </c>
      <c r="E46" s="116"/>
      <c r="F46" s="118">
        <f t="shared" si="3"/>
        <v>0</v>
      </c>
    </row>
    <row r="47" spans="1:7" ht="15.6" x14ac:dyDescent="0.3">
      <c r="A47" s="137"/>
      <c r="B47" s="120" t="s">
        <v>76</v>
      </c>
      <c r="C47" s="121">
        <v>11.6</v>
      </c>
      <c r="D47" s="117" t="s">
        <v>59</v>
      </c>
      <c r="E47" s="116"/>
      <c r="F47" s="118">
        <f t="shared" si="3"/>
        <v>0</v>
      </c>
    </row>
    <row r="48" spans="1:7" ht="15.6" x14ac:dyDescent="0.3">
      <c r="A48" s="119"/>
      <c r="B48" s="120"/>
      <c r="C48" s="121"/>
      <c r="D48" s="117"/>
      <c r="E48" s="116"/>
      <c r="F48" s="143">
        <f>SUM(F36:F47)</f>
        <v>0</v>
      </c>
    </row>
    <row r="49" spans="1:6" ht="15.6" x14ac:dyDescent="0.3">
      <c r="A49" s="127">
        <v>2.02</v>
      </c>
      <c r="B49" s="125" t="s">
        <v>88</v>
      </c>
      <c r="C49" s="121"/>
      <c r="D49" s="117"/>
      <c r="E49" s="116"/>
      <c r="F49" s="116"/>
    </row>
    <row r="50" spans="1:6" ht="25.8" customHeight="1" x14ac:dyDescent="0.25">
      <c r="A50" s="139"/>
      <c r="B50" s="140" t="s">
        <v>87</v>
      </c>
      <c r="C50" s="138">
        <v>3</v>
      </c>
      <c r="D50" s="141" t="s">
        <v>41</v>
      </c>
      <c r="E50" s="131"/>
      <c r="F50" s="144">
        <f>E50*C50</f>
        <v>0</v>
      </c>
    </row>
    <row r="51" spans="1:6" ht="15.6" x14ac:dyDescent="0.3">
      <c r="A51" s="119"/>
      <c r="B51" s="36" t="s">
        <v>80</v>
      </c>
      <c r="C51" s="121"/>
      <c r="D51" s="117"/>
      <c r="E51" s="136"/>
      <c r="F51" s="126">
        <f>F50+F48+F33</f>
        <v>0</v>
      </c>
    </row>
    <row r="52" spans="1:6" ht="14.4" x14ac:dyDescent="0.3">
      <c r="A52" s="113"/>
      <c r="B52" s="112"/>
      <c r="C52" s="103"/>
      <c r="D52" s="104"/>
      <c r="E52" s="103"/>
      <c r="F52" s="105"/>
    </row>
    <row r="53" spans="1:6" ht="14.4" x14ac:dyDescent="0.3">
      <c r="A53" s="96">
        <v>4</v>
      </c>
      <c r="B53" s="98" t="s">
        <v>60</v>
      </c>
      <c r="C53" s="99">
        <v>1</v>
      </c>
      <c r="D53" s="100" t="s">
        <v>42</v>
      </c>
      <c r="E53" s="99"/>
      <c r="F53" s="101">
        <f t="shared" si="2"/>
        <v>0</v>
      </c>
    </row>
    <row r="54" spans="1:6" ht="14.4" x14ac:dyDescent="0.3">
      <c r="A54" s="145"/>
      <c r="B54" s="36" t="s">
        <v>81</v>
      </c>
      <c r="C54" s="135"/>
      <c r="D54" s="146"/>
      <c r="E54" s="99"/>
      <c r="F54" s="101">
        <f>F53</f>
        <v>0</v>
      </c>
    </row>
    <row r="55" spans="1:6" ht="14.4" x14ac:dyDescent="0.3">
      <c r="A55" s="114"/>
      <c r="B55" s="102"/>
      <c r="C55" s="103"/>
      <c r="D55" s="103"/>
      <c r="E55" s="103"/>
      <c r="F55" s="105"/>
    </row>
    <row r="56" spans="1:6" x14ac:dyDescent="0.25">
      <c r="A56" s="159" t="s">
        <v>10</v>
      </c>
      <c r="B56" s="160"/>
      <c r="C56" s="160"/>
      <c r="D56" s="160"/>
      <c r="E56" s="160"/>
      <c r="F56" s="75">
        <f>F54+F51+F29+F20</f>
        <v>0</v>
      </c>
    </row>
    <row r="57" spans="1:6" x14ac:dyDescent="0.25">
      <c r="A57" s="76"/>
      <c r="B57" s="77"/>
      <c r="C57" s="77"/>
      <c r="D57" s="77"/>
      <c r="E57" s="77"/>
      <c r="F57" s="74"/>
    </row>
    <row r="58" spans="1:6" x14ac:dyDescent="0.25">
      <c r="A58" s="159" t="s">
        <v>10</v>
      </c>
      <c r="B58" s="160"/>
      <c r="C58" s="160"/>
      <c r="D58" s="160"/>
      <c r="E58" s="160"/>
      <c r="F58" s="75">
        <f>F56</f>
        <v>0</v>
      </c>
    </row>
    <row r="59" spans="1:6" x14ac:dyDescent="0.25">
      <c r="A59" s="10"/>
      <c r="B59" s="13"/>
      <c r="C59" s="8"/>
      <c r="D59" s="12"/>
      <c r="E59" s="9"/>
      <c r="F59" s="78"/>
    </row>
    <row r="60" spans="1:6" x14ac:dyDescent="0.25">
      <c r="A60" s="17"/>
      <c r="B60" s="37" t="s">
        <v>14</v>
      </c>
      <c r="C60" s="15">
        <v>0.05</v>
      </c>
      <c r="D60" s="16"/>
      <c r="E60" s="9"/>
      <c r="F60" s="60">
        <f>C60*F58</f>
        <v>0</v>
      </c>
    </row>
    <row r="61" spans="1:6" x14ac:dyDescent="0.25">
      <c r="A61" s="17"/>
      <c r="B61" s="37"/>
      <c r="C61" s="15"/>
      <c r="D61" s="16"/>
      <c r="E61" s="9"/>
      <c r="F61" s="60"/>
    </row>
    <row r="62" spans="1:6" x14ac:dyDescent="0.25">
      <c r="A62" s="10"/>
      <c r="B62" s="11" t="s">
        <v>2</v>
      </c>
      <c r="C62" s="8"/>
      <c r="D62" s="12"/>
      <c r="E62" s="9"/>
      <c r="F62" s="60"/>
    </row>
    <row r="63" spans="1:6" x14ac:dyDescent="0.25">
      <c r="A63" s="10"/>
      <c r="B63" s="13" t="s">
        <v>3</v>
      </c>
      <c r="C63" s="14">
        <v>0.1</v>
      </c>
      <c r="D63" s="12"/>
      <c r="E63" s="9"/>
      <c r="F63" s="61">
        <f>C63*F58</f>
        <v>0</v>
      </c>
    </row>
    <row r="64" spans="1:6" x14ac:dyDescent="0.25">
      <c r="A64" s="10"/>
      <c r="B64" s="13" t="s">
        <v>4</v>
      </c>
      <c r="C64" s="15">
        <v>0.03</v>
      </c>
      <c r="D64" s="12"/>
      <c r="E64" s="9"/>
      <c r="F64" s="61">
        <f>C64*F58</f>
        <v>0</v>
      </c>
    </row>
    <row r="65" spans="1:6" x14ac:dyDescent="0.25">
      <c r="A65" s="10"/>
      <c r="B65" s="13" t="s">
        <v>27</v>
      </c>
      <c r="C65" s="15">
        <v>0.04</v>
      </c>
      <c r="D65" s="16"/>
      <c r="E65" s="9"/>
      <c r="F65" s="61">
        <f>C65*F58</f>
        <v>0</v>
      </c>
    </row>
    <row r="66" spans="1:6" x14ac:dyDescent="0.25">
      <c r="A66" s="10"/>
      <c r="B66" s="13" t="s">
        <v>13</v>
      </c>
      <c r="C66" s="15">
        <v>0.01</v>
      </c>
      <c r="D66" s="16"/>
      <c r="E66" s="9"/>
      <c r="F66" s="61">
        <f>C66*F58</f>
        <v>0</v>
      </c>
    </row>
    <row r="67" spans="1:6" x14ac:dyDescent="0.25">
      <c r="A67" s="10"/>
      <c r="B67" s="13" t="s">
        <v>5</v>
      </c>
      <c r="C67" s="15">
        <v>0.01</v>
      </c>
      <c r="D67" s="16"/>
      <c r="E67" s="9"/>
      <c r="F67" s="61">
        <f>C67*F58</f>
        <v>0</v>
      </c>
    </row>
    <row r="68" spans="1:6" x14ac:dyDescent="0.25">
      <c r="A68" s="10"/>
      <c r="B68" s="13" t="s">
        <v>20</v>
      </c>
      <c r="C68" s="15">
        <v>1E-3</v>
      </c>
      <c r="D68" s="16"/>
      <c r="E68" s="9"/>
      <c r="F68" s="61">
        <f>C68*F58</f>
        <v>0</v>
      </c>
    </row>
    <row r="69" spans="1:6" x14ac:dyDescent="0.25">
      <c r="A69" s="10"/>
      <c r="B69" s="13" t="s">
        <v>28</v>
      </c>
      <c r="C69" s="15">
        <v>0.05</v>
      </c>
      <c r="D69" s="16"/>
      <c r="E69" s="9"/>
      <c r="F69" s="61">
        <f>C69*F58</f>
        <v>0</v>
      </c>
    </row>
    <row r="70" spans="1:6" x14ac:dyDescent="0.25">
      <c r="A70" s="10"/>
      <c r="B70" s="13" t="s">
        <v>18</v>
      </c>
      <c r="C70" s="15">
        <v>0.18</v>
      </c>
      <c r="D70" s="16"/>
      <c r="E70" s="9"/>
      <c r="F70" s="61">
        <f>F63*C70</f>
        <v>0</v>
      </c>
    </row>
    <row r="71" spans="1:6" x14ac:dyDescent="0.25">
      <c r="A71" s="79"/>
      <c r="B71" s="80" t="s">
        <v>11</v>
      </c>
      <c r="C71" s="81"/>
      <c r="D71" s="82"/>
      <c r="E71" s="83"/>
      <c r="F71" s="84">
        <f>SUM(F63:F70)</f>
        <v>0</v>
      </c>
    </row>
    <row r="72" spans="1:6" x14ac:dyDescent="0.25">
      <c r="A72" s="10"/>
      <c r="B72" s="12"/>
      <c r="C72" s="15"/>
      <c r="D72" s="16"/>
      <c r="E72" s="9"/>
      <c r="F72" s="61"/>
    </row>
    <row r="73" spans="1:6" x14ac:dyDescent="0.25">
      <c r="A73" s="79"/>
      <c r="B73" s="80" t="s">
        <v>6</v>
      </c>
      <c r="C73" s="81"/>
      <c r="D73" s="82"/>
      <c r="E73" s="83"/>
      <c r="F73" s="85">
        <f>F71+F60+F58</f>
        <v>0</v>
      </c>
    </row>
    <row r="74" spans="1:6" x14ac:dyDescent="0.25">
      <c r="A74" s="86"/>
      <c r="B74" s="87"/>
      <c r="C74" s="88"/>
      <c r="D74" s="89"/>
      <c r="E74" s="90"/>
      <c r="F74" s="60"/>
    </row>
    <row r="75" spans="1:6" x14ac:dyDescent="0.25">
      <c r="A75" s="162" t="s">
        <v>12</v>
      </c>
      <c r="B75" s="163"/>
      <c r="C75" s="91"/>
      <c r="D75" s="92"/>
      <c r="E75" s="92"/>
      <c r="F75" s="93">
        <f>F73</f>
        <v>0</v>
      </c>
    </row>
    <row r="76" spans="1:6" x14ac:dyDescent="0.25">
      <c r="A76" s="18" t="s">
        <v>29</v>
      </c>
      <c r="B76" s="19" t="s">
        <v>26</v>
      </c>
      <c r="C76" s="20"/>
      <c r="D76" s="19"/>
      <c r="E76" s="18"/>
      <c r="F76" s="62"/>
    </row>
    <row r="77" spans="1:6" x14ac:dyDescent="0.25">
      <c r="A77" s="18" t="s">
        <v>19</v>
      </c>
      <c r="B77" s="19" t="s">
        <v>25</v>
      </c>
      <c r="C77" s="20"/>
      <c r="D77" s="19"/>
      <c r="E77" s="30"/>
      <c r="F77" s="30"/>
    </row>
    <row r="78" spans="1:6" x14ac:dyDescent="0.25">
      <c r="A78" s="18"/>
      <c r="B78" s="19"/>
      <c r="C78" s="20"/>
      <c r="D78" s="19"/>
      <c r="E78" s="30"/>
      <c r="F78" s="30"/>
    </row>
    <row r="79" spans="1:6" ht="14.4" x14ac:dyDescent="0.25">
      <c r="A79" s="161" t="s">
        <v>30</v>
      </c>
      <c r="B79" s="161"/>
      <c r="C79" s="31" t="s">
        <v>31</v>
      </c>
      <c r="D79" s="31"/>
      <c r="E79" s="31"/>
      <c r="F79" s="31"/>
    </row>
    <row r="80" spans="1:6" x14ac:dyDescent="0.25">
      <c r="A80" s="32"/>
      <c r="B80" s="33"/>
      <c r="C80" s="34"/>
      <c r="D80" s="34"/>
      <c r="E80" s="34"/>
      <c r="F80" s="34"/>
    </row>
    <row r="81" spans="1:6" x14ac:dyDescent="0.25">
      <c r="A81" s="21" t="s">
        <v>32</v>
      </c>
      <c r="B81" s="22"/>
      <c r="C81" s="30"/>
      <c r="D81" s="156" t="s">
        <v>37</v>
      </c>
      <c r="E81" s="156"/>
      <c r="F81" s="156"/>
    </row>
    <row r="82" spans="1:6" x14ac:dyDescent="0.25">
      <c r="A82" s="164" t="s">
        <v>33</v>
      </c>
      <c r="B82" s="164"/>
      <c r="C82" s="164"/>
      <c r="D82" s="165" t="s">
        <v>34</v>
      </c>
      <c r="E82" s="165"/>
      <c r="F82" s="165"/>
    </row>
    <row r="83" spans="1:6" x14ac:dyDescent="0.25">
      <c r="A83" s="155" t="s">
        <v>35</v>
      </c>
      <c r="B83" s="155"/>
      <c r="C83" s="155"/>
      <c r="D83" s="156" t="s">
        <v>36</v>
      </c>
      <c r="E83" s="156"/>
      <c r="F83" s="156"/>
    </row>
    <row r="84" spans="1:6" ht="14.4" x14ac:dyDescent="0.3">
      <c r="A84" s="23"/>
      <c r="B84" s="23"/>
      <c r="C84" s="23"/>
      <c r="D84" s="23"/>
      <c r="E84" s="23"/>
      <c r="F84" s="23"/>
    </row>
  </sheetData>
  <mergeCells count="16">
    <mergeCell ref="D7:E7"/>
    <mergeCell ref="A8:F8"/>
    <mergeCell ref="A83:C83"/>
    <mergeCell ref="D83:F83"/>
    <mergeCell ref="A2:F2"/>
    <mergeCell ref="A3:F3"/>
    <mergeCell ref="A4:F4"/>
    <mergeCell ref="A5:F5"/>
    <mergeCell ref="A58:E58"/>
    <mergeCell ref="A79:B79"/>
    <mergeCell ref="A75:B75"/>
    <mergeCell ref="A82:C82"/>
    <mergeCell ref="D82:F82"/>
    <mergeCell ref="A56:E56"/>
    <mergeCell ref="D81:F81"/>
    <mergeCell ref="A7:C7"/>
  </mergeCells>
  <printOptions horizontalCentered="1"/>
  <pageMargins left="0.23622047244094491" right="0.23622047244094491" top="0.74803149606299213" bottom="0.74803149606299213" header="0.31496062992125984" footer="0.31496062992125984"/>
  <pageSetup scale="70" fitToWidth="0" orientation="portrait" r:id="rId1"/>
  <headerFooter>
    <oddFooter>Página &amp;P</oddFooter>
  </headerFooter>
  <rowBreaks count="1" manualBreakCount="1">
    <brk id="56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Saneamiento  de  cañada.</vt:lpstr>
      <vt:lpstr>'Saneamiento  de  cañada.'!Área_de_impresión</vt:lpstr>
      <vt:lpstr>'Saneamiento  de  cañada.'!Títulos_a_imprimir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</dc:creator>
  <cp:lastModifiedBy>Relyn Antonio De la Paz</cp:lastModifiedBy>
  <cp:lastPrinted>2024-01-09T20:08:06Z</cp:lastPrinted>
  <dcterms:created xsi:type="dcterms:W3CDTF">2012-10-02T15:50:49Z</dcterms:created>
  <dcterms:modified xsi:type="dcterms:W3CDTF">2024-01-10T12:50:56Z</dcterms:modified>
</cp:coreProperties>
</file>